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4680" yWindow="1095" windowWidth="27795" windowHeight="15990" tabRatio="908"/>
  </bookViews>
  <sheets>
    <sheet name="Directory" sheetId="1" r:id="rId1"/>
    <sheet name="Log In Unit Test" sheetId="10" r:id="rId2"/>
    <sheet name="Register Unit Test" sheetId="12" r:id="rId3"/>
    <sheet name="Accounts" sheetId="19" r:id="rId4"/>
    <sheet name="Payments" sheetId="18" r:id="rId5"/>
    <sheet name="Logo" sheetId="22" r:id="rId6"/>
    <sheet name="Location" sheetId="21" r:id="rId7"/>
    <sheet name="Meals" sheetId="23" r:id="rId8"/>
    <sheet name="Topics and Important Dates" sheetId="20" r:id="rId9"/>
    <sheet name="Configure Unit Test" sheetId="17" r:id="rId10"/>
    <sheet name="Set Up Schedule Unit Test" sheetId="11" r:id="rId11"/>
    <sheet name="Review Unit Test" sheetId="13" r:id="rId12"/>
    <sheet name="Sheet2" sheetId="14" state="hidden" r:id="rId13"/>
    <sheet name="Submit Unit Test" sheetId="15" r:id="rId14"/>
    <sheet name="Notify Unit Test" sheetId="16" r:id="rId15"/>
    <sheet name="Dates" sheetId="24" r:id="rId16"/>
  </sheets>
  <definedNames>
    <definedName name="_xlnm.Print_Titles" localSheetId="1">'Log In Unit Test'!$1:$6</definedName>
    <definedName name="_xlnm.Print_Titles" localSheetId="2">'Register Unit Test'!$1:$6</definedName>
    <definedName name="_xlnm.Print_Titles" localSheetId="10">'Set Up Schedule Unit Test'!$1:$6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7"/>
  <c r="A17" i="1"/>
  <c r="F15" i="24"/>
  <c r="B15"/>
  <c r="F14"/>
  <c r="D14"/>
  <c r="A14"/>
  <c r="F14" i="23"/>
  <c r="B14"/>
  <c r="F13"/>
  <c r="D13"/>
  <c r="A13"/>
  <c r="F17" i="22"/>
  <c r="B17"/>
  <c r="F16"/>
  <c r="D16"/>
  <c r="A16"/>
  <c r="F16" i="21"/>
  <c r="B16"/>
  <c r="F15"/>
  <c r="D15"/>
  <c r="A15"/>
  <c r="F17" i="20"/>
  <c r="B17"/>
  <c r="F16"/>
  <c r="D16"/>
  <c r="A16"/>
  <c r="F18" i="19"/>
  <c r="B18"/>
  <c r="F17"/>
  <c r="D17"/>
  <c r="A17"/>
  <c r="F14" i="18"/>
  <c r="B14"/>
  <c r="F13"/>
  <c r="D13"/>
  <c r="A13"/>
  <c r="F15" i="16"/>
  <c r="B15"/>
  <c r="F14"/>
  <c r="D14"/>
  <c r="A14"/>
  <c r="F18" i="15"/>
  <c r="B18"/>
  <c r="F17"/>
  <c r="D17"/>
  <c r="A17"/>
  <c r="F37" i="14"/>
  <c r="B37"/>
  <c r="K36"/>
  <c r="F36"/>
  <c r="D36"/>
  <c r="A36"/>
  <c r="F15" i="13"/>
  <c r="B15"/>
  <c r="F14"/>
  <c r="D14"/>
  <c r="A14"/>
  <c r="F26" i="12"/>
  <c r="B26"/>
  <c r="F25"/>
  <c r="D25"/>
  <c r="A25"/>
  <c r="F14" i="11"/>
  <c r="B14"/>
  <c r="F13"/>
  <c r="D13"/>
  <c r="A13"/>
  <c r="F14" i="10"/>
  <c r="B14"/>
  <c r="F13"/>
  <c r="D13"/>
  <c r="A13"/>
  <c r="D11" i="1"/>
  <c r="D10"/>
  <c r="C11"/>
  <c r="C10"/>
</calcChain>
</file>

<file path=xl/sharedStrings.xml><?xml version="1.0" encoding="utf-8"?>
<sst xmlns="http://schemas.openxmlformats.org/spreadsheetml/2006/main" count="992" uniqueCount="402">
  <si>
    <t>P</t>
  </si>
  <si>
    <t>F</t>
  </si>
  <si>
    <t>Unit Number</t>
  </si>
  <si>
    <t>Pass/Fail Status</t>
  </si>
  <si>
    <t>Comments</t>
  </si>
  <si>
    <t>Directory Page</t>
  </si>
  <si>
    <t>Comments or brief description</t>
  </si>
  <si>
    <t>Integrated with these units</t>
  </si>
  <si>
    <t>Date Last Tested</t>
  </si>
  <si>
    <r>
      <t xml:space="preserve">Directory of </t>
    </r>
    <r>
      <rPr>
        <b/>
        <i/>
        <sz val="10"/>
        <rFont val="Arial"/>
        <family val="2"/>
      </rPr>
      <t xml:space="preserve">Unit Tests </t>
    </r>
    <r>
      <rPr>
        <sz val="10"/>
        <rFont val="Arial"/>
      </rPr>
      <t xml:space="preserve">(note: this could also be called an </t>
    </r>
    <r>
      <rPr>
        <b/>
        <i/>
        <sz val="10"/>
        <rFont val="Arial"/>
        <family val="2"/>
      </rPr>
      <t>Index</t>
    </r>
    <r>
      <rPr>
        <sz val="10"/>
        <rFont val="Arial"/>
      </rPr>
      <t xml:space="preserve"> or a </t>
    </r>
    <r>
      <rPr>
        <b/>
        <i/>
        <sz val="10"/>
        <rFont val="Arial"/>
        <family val="2"/>
      </rPr>
      <t>Catalog</t>
    </r>
    <r>
      <rPr>
        <sz val="10"/>
        <rFont val="Arial"/>
      </rPr>
      <t>)</t>
    </r>
  </si>
  <si>
    <t>Unit Test Name</t>
  </si>
  <si>
    <t>passing</t>
  </si>
  <si>
    <t>Name for test case 1.001</t>
  </si>
  <si>
    <t>Name for test case 1.002</t>
  </si>
  <si>
    <t>Name for test case 1.003</t>
  </si>
  <si>
    <t>Name for test case 1.004</t>
  </si>
  <si>
    <t>Name for test case 1.005</t>
  </si>
  <si>
    <t>Name for test case 1.006</t>
  </si>
  <si>
    <t>Name for test case 1.007</t>
  </si>
  <si>
    <t>Name for test case 1.008</t>
  </si>
  <si>
    <t>Name for test case 1.009</t>
  </si>
  <si>
    <t>Name for test case 1.010</t>
  </si>
  <si>
    <t>Name for test case 1.011</t>
  </si>
  <si>
    <t>Name for test case 1.012</t>
  </si>
  <si>
    <t>Name for test case 1.013</t>
  </si>
  <si>
    <t>Name for test case 1.014</t>
  </si>
  <si>
    <t>Name for test case 1.015</t>
  </si>
  <si>
    <t>Name for test case 1.016</t>
  </si>
  <si>
    <t>tests</t>
  </si>
  <si>
    <t>Test Number</t>
  </si>
  <si>
    <t>Description</t>
  </si>
  <si>
    <t>Steps to be Executed</t>
  </si>
  <si>
    <t>State Before Test</t>
  </si>
  <si>
    <t>Action to perform test (input)</t>
  </si>
  <si>
    <t>Expected result</t>
  </si>
  <si>
    <t>Observed result</t>
  </si>
  <si>
    <t>Tested By</t>
  </si>
  <si>
    <t>Test Date</t>
  </si>
  <si>
    <t>passed</t>
  </si>
  <si>
    <t>failed</t>
  </si>
  <si>
    <t xml:space="preserve">Date of last test = </t>
  </si>
  <si>
    <t>= Unit Summary</t>
  </si>
  <si>
    <t>Passed</t>
  </si>
  <si>
    <t>Failed</t>
  </si>
  <si>
    <t>Test Cases</t>
  </si>
  <si>
    <r>
      <rPr>
        <b/>
        <i/>
        <sz val="12"/>
        <rFont val="Arial"/>
        <family val="2"/>
      </rPr>
      <t>System Test</t>
    </r>
    <r>
      <rPr>
        <b/>
        <sz val="12"/>
        <rFont val="Arial"/>
        <family val="2"/>
      </rPr>
      <t xml:space="preserve"> - Test Results for All Unit Tests</t>
    </r>
  </si>
  <si>
    <t>of Test Cases Passed  (99.44% passes the Ivory Snow Test)</t>
  </si>
  <si>
    <t>Allows Users to log in to CCRS</t>
  </si>
  <si>
    <t>Null Username Field</t>
  </si>
  <si>
    <t>Null Password Field</t>
  </si>
  <si>
    <t>Incorrect Password for Given Username</t>
  </si>
  <si>
    <t>Nonexisting Username</t>
  </si>
  <si>
    <t>Correct Username and Password</t>
  </si>
  <si>
    <t>Leave Username Field Blank</t>
  </si>
  <si>
    <t>Leave Password Field Blank</t>
  </si>
  <si>
    <t xml:space="preserve">Input an Invalid Username and Password Combination </t>
  </si>
  <si>
    <t xml:space="preserve">Input a Nonexisting Username </t>
  </si>
  <si>
    <t>Enter Valid Username and Password</t>
  </si>
  <si>
    <t>Fill out remainer of form and press submit</t>
  </si>
  <si>
    <t>Press Submit</t>
  </si>
  <si>
    <t>Empty Form</t>
  </si>
  <si>
    <t>Message: "Please enter a username."</t>
  </si>
  <si>
    <t>Message: "Please enter a password."</t>
  </si>
  <si>
    <t>Message: "Incorrect username or password."</t>
  </si>
  <si>
    <t>Message: "Incorrect username."</t>
  </si>
  <si>
    <t>No error message. Redirected to user homepage</t>
  </si>
  <si>
    <t>Change the day at the top</t>
  </si>
  <si>
    <t>Drag items out of schedule</t>
  </si>
  <si>
    <t>Drag items into schedule</t>
  </si>
  <si>
    <t>System auto generates schedule</t>
  </si>
  <si>
    <t>One event spans all tracks</t>
  </si>
  <si>
    <t>None</t>
  </si>
  <si>
    <t>Navigate to schedule</t>
  </si>
  <si>
    <t>Preliminary schedule</t>
  </si>
  <si>
    <t>Display a preliminary schedule</t>
  </si>
  <si>
    <t>Items need to be dragged to schedule</t>
  </si>
  <si>
    <t>Click and drag from unscheduled events</t>
  </si>
  <si>
    <t xml:space="preserve">Items need to be dragged out of schedule </t>
  </si>
  <si>
    <t>Click and drag from schedule to event list</t>
  </si>
  <si>
    <t>Move between days of conference</t>
  </si>
  <si>
    <t>Click next/previous arrow</t>
  </si>
  <si>
    <t>Add event to fill entire time slot</t>
  </si>
  <si>
    <t>Drag event to specific time slot</t>
  </si>
  <si>
    <t>Display changed schedule</t>
  </si>
  <si>
    <t>Display changed schedule and event list</t>
  </si>
  <si>
    <t>Day date and schedule all change</t>
  </si>
  <si>
    <t>Allows the Conference Chair to organize the schedule how he/she sees fit</t>
  </si>
  <si>
    <t>This will allow a user to register for the conference</t>
  </si>
  <si>
    <t>Make sure link to register works</t>
  </si>
  <si>
    <t xml:space="preserve">Fill out all fields such as: Name, E-mail, Affiliation, etc. </t>
  </si>
  <si>
    <t>Check to make sure only Faculty Advisor or Programming Contest Participant is clicked</t>
  </si>
  <si>
    <t>Make sure Attendee is clicked when Faculty Advisor or Programming Contest Participant or Vendor is</t>
  </si>
  <si>
    <t>Make sure whatever roles are selected those registration pages come up next</t>
  </si>
  <si>
    <t xml:space="preserve">Make sure name and affiliation are autopopulated where applicable   </t>
  </si>
  <si>
    <t>Will make note of if and where it fails and correct it</t>
  </si>
  <si>
    <t xml:space="preserve">Make sure all meal choices are available </t>
  </si>
  <si>
    <t>Price should change when number of guests change</t>
  </si>
  <si>
    <t>Number of guests does not exceed max occupancy of the room</t>
  </si>
  <si>
    <t>Make sure Team Name is filled out</t>
  </si>
  <si>
    <t xml:space="preserve">Make sure Add Member button works </t>
  </si>
  <si>
    <t>Make sure name is put in when adding a member</t>
  </si>
  <si>
    <t>Make sure Vendor checkboxes work</t>
  </si>
  <si>
    <t>Make sure prices are correct</t>
  </si>
  <si>
    <t>Make sure reviewer checkboxes work</t>
  </si>
  <si>
    <t>When submit is pressed the user is saved to the database</t>
  </si>
  <si>
    <t>Click Link</t>
  </si>
  <si>
    <t>Fill out the fields</t>
  </si>
  <si>
    <t xml:space="preserve">Click one or the other </t>
  </si>
  <si>
    <t>Click Faculty Advior and check then Programming Contest Participant and check then vendor and check</t>
  </si>
  <si>
    <t>Click Next button</t>
  </si>
  <si>
    <t>Check database to see if stored</t>
  </si>
  <si>
    <t>Compare to configure conference</t>
  </si>
  <si>
    <t>Change number of guests</t>
  </si>
  <si>
    <t>No Action Needed</t>
  </si>
  <si>
    <t>Click button</t>
  </si>
  <si>
    <t>Leave field blank</t>
  </si>
  <si>
    <t>Compare displayed result to calculated result</t>
  </si>
  <si>
    <t>Navigate to Log In page</t>
  </si>
  <si>
    <t xml:space="preserve">Check each required field individually  </t>
  </si>
  <si>
    <t>Fill out form and click next</t>
  </si>
  <si>
    <t>Navigate to applicable pages</t>
  </si>
  <si>
    <t>Make sure number of guests is &gt;0</t>
  </si>
  <si>
    <t>Put in negative number to field</t>
  </si>
  <si>
    <t>Fill out form and observe</t>
  </si>
  <si>
    <t>Do nothing and click next</t>
  </si>
  <si>
    <t>Click Button</t>
  </si>
  <si>
    <t>Calculate price and compare</t>
  </si>
  <si>
    <t>Check Database</t>
  </si>
  <si>
    <t>Empty Log In page</t>
  </si>
  <si>
    <t>Autopopulated field and everything else empty</t>
  </si>
  <si>
    <t>Autopopulated costs to user</t>
  </si>
  <si>
    <t>User not in database</t>
  </si>
  <si>
    <t>Make sure E-mail is available</t>
  </si>
  <si>
    <t>Input exsiting e-mail</t>
  </si>
  <si>
    <t>Displays registration page</t>
  </si>
  <si>
    <t>Message: "Fill out all required fields"</t>
  </si>
  <si>
    <t>Other checkbox is dimmed out</t>
  </si>
  <si>
    <t>Attendee is checked</t>
  </si>
  <si>
    <t xml:space="preserve">Display correct pages </t>
  </si>
  <si>
    <t>Display autopopulated fields</t>
  </si>
  <si>
    <t>Clicked boxes are added to database</t>
  </si>
  <si>
    <t>Meal options match the configure page</t>
  </si>
  <si>
    <t>Message: "Please enter valid number"</t>
  </si>
  <si>
    <t>Correct Price is displayed</t>
  </si>
  <si>
    <t>Message: "Number of guests exceeds occupancy limits of room"</t>
  </si>
  <si>
    <t>Display text box with name</t>
  </si>
  <si>
    <t>Message: "Please enter valid name"</t>
  </si>
  <si>
    <t>Correct prices are displayed</t>
  </si>
  <si>
    <t>User is saved to database</t>
  </si>
  <si>
    <t>Message: "E-mail is unavailable"</t>
  </si>
  <si>
    <t>Log In Unit Test</t>
  </si>
  <si>
    <t>Set Up Schedule Unit Test</t>
  </si>
  <si>
    <t>Register Unit Test</t>
  </si>
  <si>
    <t>S.E.E. Solutions</t>
  </si>
  <si>
    <t>Comprehensive Conference Registration System (CCRS)</t>
  </si>
  <si>
    <t>Dr. Darren Lim</t>
  </si>
  <si>
    <t>Config Unit Test</t>
  </si>
  <si>
    <t>Review Unit Test</t>
  </si>
  <si>
    <t>Submit Unit Test</t>
  </si>
  <si>
    <t>Notify Unit Test</t>
  </si>
  <si>
    <t>Reviewers review submissions. Review Committee Chair makes final decision</t>
  </si>
  <si>
    <t>Allows users to submit  submission of various type</t>
  </si>
  <si>
    <t>Users may submit various submission</t>
  </si>
  <si>
    <t>Verify tab is visble for role</t>
  </si>
  <si>
    <t>Null Submission Name</t>
  </si>
  <si>
    <t>Topic Chosen</t>
  </si>
  <si>
    <t>Null Submission File Name</t>
  </si>
  <si>
    <t>Null Submission Anon File Name (paper sub only)</t>
  </si>
  <si>
    <t>Current submissions displayed correctly</t>
  </si>
  <si>
    <t>Write submission to database</t>
  </si>
  <si>
    <t>Log in as a Reviewer</t>
  </si>
  <si>
    <t>Leave submission name blank</t>
  </si>
  <si>
    <t>Do not choose topic</t>
  </si>
  <si>
    <t>don't click "upload submission"</t>
  </si>
  <si>
    <t>don't click "upload anonymous submission"</t>
  </si>
  <si>
    <t>Cancel</t>
  </si>
  <si>
    <t>Click cancel</t>
  </si>
  <si>
    <t>fields all change to default</t>
  </si>
  <si>
    <t>Submit at least one submission</t>
  </si>
  <si>
    <t>Check database record</t>
  </si>
  <si>
    <t>none</t>
  </si>
  <si>
    <t>Choose topic from dropdown</t>
  </si>
  <si>
    <t>topic and pop up appears for topic</t>
  </si>
  <si>
    <t>Fill other fields and click submit</t>
  </si>
  <si>
    <t>Fill other fields and click cancel</t>
  </si>
  <si>
    <t>At log in page</t>
  </si>
  <si>
    <t>No Topic chosen</t>
  </si>
  <si>
    <t>Empty form</t>
  </si>
  <si>
    <t>no current record in database</t>
  </si>
  <si>
    <t>At least one submission by user</t>
  </si>
  <si>
    <t>See Submission Tab</t>
  </si>
  <si>
    <t>See pop-up form for topic</t>
  </si>
  <si>
    <t>Message: "Fill out all fields"</t>
  </si>
  <si>
    <t>All current submissions shown</t>
  </si>
  <si>
    <t>Record shown in database</t>
  </si>
  <si>
    <t>Click on pdf link for submissoin</t>
  </si>
  <si>
    <t>drop down for topics based on user</t>
  </si>
  <si>
    <t>Verify topics from drop down are only by user</t>
  </si>
  <si>
    <t>default topic listed</t>
  </si>
  <si>
    <t>Only topics viewed allowed for user</t>
  </si>
  <si>
    <t>submissions for topic appear</t>
  </si>
  <si>
    <t>Review pop up appears</t>
  </si>
  <si>
    <t>Click Review for given submission</t>
  </si>
  <si>
    <t>All submissions for topic shown</t>
  </si>
  <si>
    <t>Topic chosen, submissions present</t>
  </si>
  <si>
    <t>Pdf link Opens submission in pdf format</t>
  </si>
  <si>
    <t>Notifies submitters of status</t>
  </si>
  <si>
    <t>Payments</t>
  </si>
  <si>
    <t>Accounts</t>
  </si>
  <si>
    <t>Location</t>
  </si>
  <si>
    <t>Logo</t>
  </si>
  <si>
    <t>Meals</t>
  </si>
  <si>
    <t>Set Up Schedule</t>
  </si>
  <si>
    <t>Topics and Important Dates</t>
  </si>
  <si>
    <t>Due to Breakdown, this links to each sub unit for Configurable options</t>
  </si>
  <si>
    <t>1, 2</t>
  </si>
  <si>
    <t>Verify tab is visible for role</t>
  </si>
  <si>
    <t>Ensure drop-down is working</t>
  </si>
  <si>
    <t>Ensure submission can be opened</t>
  </si>
  <si>
    <t>Ensure review can be seen</t>
  </si>
  <si>
    <t>Ensure submission can be accepted</t>
  </si>
  <si>
    <t>Ensure submission can be rejected</t>
  </si>
  <si>
    <t>Click drop-down</t>
  </si>
  <si>
    <t>Click submission</t>
  </si>
  <si>
    <t>Click link to review</t>
  </si>
  <si>
    <t>Click accept</t>
  </si>
  <si>
    <t>Click reject</t>
  </si>
  <si>
    <t>Navigate to notify page</t>
  </si>
  <si>
    <t>Click submission link</t>
  </si>
  <si>
    <t>Click review link</t>
  </si>
  <si>
    <t>At login page</t>
  </si>
  <si>
    <t>Please select submission type</t>
  </si>
  <si>
    <t>Link is blue</t>
  </si>
  <si>
    <t>Accept button present</t>
  </si>
  <si>
    <t>Reject button present</t>
  </si>
  <si>
    <t>See notify tab</t>
  </si>
  <si>
    <t>Submission types displayed</t>
  </si>
  <si>
    <t>Submission appears in new tab</t>
  </si>
  <si>
    <t>Review appears in new tab</t>
  </si>
  <si>
    <t>Submission disappears</t>
  </si>
  <si>
    <t>Setting up different prices for the conference</t>
  </si>
  <si>
    <t>Make sure payment tab is visible</t>
  </si>
  <si>
    <t>Add payment button works</t>
  </si>
  <si>
    <t>Form to add price appears</t>
  </si>
  <si>
    <t>Verify price is typed in</t>
  </si>
  <si>
    <t>Verify payment name is typed in</t>
  </si>
  <si>
    <t>Ensure payment info written to database</t>
  </si>
  <si>
    <t>Navigate to payment tab</t>
  </si>
  <si>
    <t>Click payment button</t>
  </si>
  <si>
    <t>Payment tab visible</t>
  </si>
  <si>
    <t>Button visible</t>
  </si>
  <si>
    <t>Form appears</t>
  </si>
  <si>
    <t>Leave price blank</t>
  </si>
  <si>
    <t>Leave payment name blank</t>
  </si>
  <si>
    <t>Field blank</t>
  </si>
  <si>
    <t>Form does not submit</t>
  </si>
  <si>
    <t>Click submit</t>
  </si>
  <si>
    <t>Fill in form</t>
  </si>
  <si>
    <t>No row in database</t>
  </si>
  <si>
    <t>Row in database</t>
  </si>
  <si>
    <t>Type in payment name</t>
  </si>
  <si>
    <t>Type in price</t>
  </si>
  <si>
    <t>Configures user accounts in the system -- add user to system</t>
  </si>
  <si>
    <t>Make sure accounts tab visible</t>
  </si>
  <si>
    <t>Verify browse button works</t>
  </si>
  <si>
    <t>Ensure name exists</t>
  </si>
  <si>
    <t>Ensure email exists</t>
  </si>
  <si>
    <t>Ensure password exits</t>
  </si>
  <si>
    <t>Ensure confirm password exists</t>
  </si>
  <si>
    <t>Ensure passwords match</t>
  </si>
  <si>
    <t>Make sure roles are clickable</t>
  </si>
  <si>
    <t>Make sure role rules are followed</t>
  </si>
  <si>
    <t>Ensure account info is inserted into database</t>
  </si>
  <si>
    <t>Click browse</t>
  </si>
  <si>
    <t>Leave name blank</t>
  </si>
  <si>
    <t>Leave email blank</t>
  </si>
  <si>
    <t>Leave password blank</t>
  </si>
  <si>
    <t>Leave confirm password blank</t>
  </si>
  <si>
    <t>Fill out form</t>
  </si>
  <si>
    <t>Navigate to accounts tab</t>
  </si>
  <si>
    <t>Click browse button</t>
  </si>
  <si>
    <t>Accounts tab visible</t>
  </si>
  <si>
    <t>Search appears</t>
  </si>
  <si>
    <t>Type in two different passwords</t>
  </si>
  <si>
    <t>Click role checkbox</t>
  </si>
  <si>
    <t>Click on faculty advisor</t>
  </si>
  <si>
    <t>Faculty advisor and programming contest participant are clickable</t>
  </si>
  <si>
    <t>Programming contest participant is unclickable</t>
  </si>
  <si>
    <t>Name field blank</t>
  </si>
  <si>
    <t>Email field blank</t>
  </si>
  <si>
    <t>Password field blank</t>
  </si>
  <si>
    <t>Confirm password field blank</t>
  </si>
  <si>
    <t>Message "Passwords don't match"</t>
  </si>
  <si>
    <t>Message "Please select role"</t>
  </si>
  <si>
    <t>Message "Please enter confirm password"</t>
  </si>
  <si>
    <t>Message "Please enter password"</t>
  </si>
  <si>
    <t>Message "Please enter email"</t>
  </si>
  <si>
    <t>Message "Please enter name"</t>
  </si>
  <si>
    <t>Add important dates and interests to the conference</t>
  </si>
  <si>
    <t>Make sure Topics and Important Dates visible</t>
  </si>
  <si>
    <t>Ensure interest name is added</t>
  </si>
  <si>
    <t>Ensure interest name can be edited</t>
  </si>
  <si>
    <t>Ensure interest name can be deleted</t>
  </si>
  <si>
    <t>Ensure Important Date (name)</t>
  </si>
  <si>
    <t>Ensure Important Date (datetime)</t>
  </si>
  <si>
    <t>Ensure Important date can be edited</t>
  </si>
  <si>
    <t>Ensure Important date is written to the database</t>
  </si>
  <si>
    <t xml:space="preserve">Navigate to page </t>
  </si>
  <si>
    <t>Tab visible</t>
  </si>
  <si>
    <t>Leave interest name blank</t>
  </si>
  <si>
    <t>Click edit button</t>
  </si>
  <si>
    <t>click delete button</t>
  </si>
  <si>
    <t>leave Important Date (datetime) blank</t>
  </si>
  <si>
    <t>leave Important Date (name) blank</t>
  </si>
  <si>
    <t>Ensure Important Date can be deleted</t>
  </si>
  <si>
    <t>Interest link visible</t>
  </si>
  <si>
    <t>Important Date link visible</t>
  </si>
  <si>
    <t>No entry in database</t>
  </si>
  <si>
    <t>Entry in database</t>
  </si>
  <si>
    <t>Important date is deleted</t>
  </si>
  <si>
    <t>Important date is updated</t>
  </si>
  <si>
    <t>Message "Plese enter important date name"</t>
  </si>
  <si>
    <t>Message "Please enter important date datetime</t>
  </si>
  <si>
    <t>Interest is deleted</t>
  </si>
  <si>
    <t>Interest is updated</t>
  </si>
  <si>
    <t>Message "Please enter interest name"</t>
  </si>
  <si>
    <t>Add logo to conference</t>
  </si>
  <si>
    <t>Make sure tab is visible</t>
  </si>
  <si>
    <t>Ensure FileName for conference logo shows up</t>
  </si>
  <si>
    <t>Ensure browse button for conference logo is clickable</t>
  </si>
  <si>
    <t>Ensure file for conference logo can be uploaded</t>
  </si>
  <si>
    <t>Ensure browse button for host logo is clickable</t>
  </si>
  <si>
    <t>Ensure FileName for host logo shows up</t>
  </si>
  <si>
    <t>Ensure file for host logo shows up</t>
  </si>
  <si>
    <t>Ensure host logo is displayed</t>
  </si>
  <si>
    <t>Ensure both logos are written to database</t>
  </si>
  <si>
    <t>Navigate to page</t>
  </si>
  <si>
    <t>Configure the meal choices at the conference</t>
  </si>
  <si>
    <t>Ensure number of meals can be entered</t>
  </si>
  <si>
    <t>Message "Please select number of meals"</t>
  </si>
  <si>
    <t>Ensure number of choices can be entered</t>
  </si>
  <si>
    <t>Ensure time of meal can be entered</t>
  </si>
  <si>
    <t>Ensure choice can be entered</t>
  </si>
  <si>
    <t>Ensure meal can be written to database</t>
  </si>
  <si>
    <t>Leave time of meal blank</t>
  </si>
  <si>
    <t>Leave number of choices blank</t>
  </si>
  <si>
    <t>Leave choice blank</t>
  </si>
  <si>
    <t>Message "Please select choice"</t>
  </si>
  <si>
    <t>Message "Please select number of choices"</t>
  </si>
  <si>
    <t>Message "Please select time of meal"</t>
  </si>
  <si>
    <t>Configure location of conference events</t>
  </si>
  <si>
    <t>Ensure Add Room Button can be clicked</t>
  </si>
  <si>
    <t>Ensure there is a room number</t>
  </si>
  <si>
    <t>Ensure there is an occupancy limit</t>
  </si>
  <si>
    <t>Ensure A/V capabilities can be checked</t>
  </si>
  <si>
    <t>Ensure add purpose button works</t>
  </si>
  <si>
    <t>Ensure purpose can be entered</t>
  </si>
  <si>
    <t>Ensure it writes to database</t>
  </si>
  <si>
    <t>Leave Room Number blank</t>
  </si>
  <si>
    <t>Leave Occupancy Limit blank</t>
  </si>
  <si>
    <t>Leave A/V options unchecked</t>
  </si>
  <si>
    <t>click Add Room button</t>
  </si>
  <si>
    <t>Click Add Purpose button</t>
  </si>
  <si>
    <t>Leave Purpose blank</t>
  </si>
  <si>
    <t>Click add room button</t>
  </si>
  <si>
    <t>Form is not visible</t>
  </si>
  <si>
    <t>Form is visible</t>
  </si>
  <si>
    <t>Purpose form is not visible</t>
  </si>
  <si>
    <t>Purpose form is visible</t>
  </si>
  <si>
    <t>Message "Please enter room number"</t>
  </si>
  <si>
    <t>Message "Please enter Occupancy Limit</t>
  </si>
  <si>
    <t>Message "Please enter purpose"</t>
  </si>
  <si>
    <t>Dates</t>
  </si>
  <si>
    <t>Configure the days and dates of conference</t>
  </si>
  <si>
    <t>Ensure number of days can be entered</t>
  </si>
  <si>
    <t>Ensure there is a date</t>
  </si>
  <si>
    <t>Ensure start day is entered</t>
  </si>
  <si>
    <t>Ensure end day is entered</t>
  </si>
  <si>
    <t xml:space="preserve">Ensure length of breaks is entered </t>
  </si>
  <si>
    <t>Ensure it is written to database</t>
  </si>
  <si>
    <t>Leave number of days blank</t>
  </si>
  <si>
    <t>Leave date blank</t>
  </si>
  <si>
    <t>Leave start day blank</t>
  </si>
  <si>
    <t>Leave end day blank</t>
  </si>
  <si>
    <t>Leave length of breaks blank</t>
  </si>
  <si>
    <t>Message "Please enter length of breaks"</t>
  </si>
  <si>
    <t>Message "Please enter an end day"</t>
  </si>
  <si>
    <t>Message "Please enter a start day"</t>
  </si>
  <si>
    <t>Message "Please enter a date"</t>
  </si>
  <si>
    <t>Message "Please enter number of days"</t>
  </si>
  <si>
    <t>Message "Please check A/V capabilities"</t>
  </si>
  <si>
    <t>At user homepage</t>
  </si>
  <si>
    <t>Browse directory shows up</t>
  </si>
  <si>
    <t xml:space="preserve">No filename </t>
  </si>
  <si>
    <t>Select a file</t>
  </si>
  <si>
    <t>Click upload</t>
  </si>
  <si>
    <t>No logo shown</t>
  </si>
  <si>
    <t>Logo shown</t>
  </si>
  <si>
    <t>Filename shown</t>
  </si>
  <si>
    <t>Leave "number of meals" blank</t>
  </si>
  <si>
    <t>Directory</t>
  </si>
  <si>
    <t>Configure Directory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</si>
</sst>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m/d/yy;@"/>
    <numFmt numFmtId="166" formatCode="mm/dd/yy;@"/>
  </numFmts>
  <fonts count="1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4" xfId="0" applyFont="1" applyBorder="1" applyAlignment="1">
      <alignment horizontal="center"/>
    </xf>
    <xf numFmtId="0" fontId="5" fillId="0" borderId="0" xfId="1" applyAlignment="1" applyProtection="1">
      <alignment horizontal="left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9" fontId="4" fillId="0" borderId="7" xfId="2" applyFont="1" applyBorder="1" applyAlignment="1">
      <alignment horizontal="right"/>
    </xf>
    <xf numFmtId="0" fontId="4" fillId="0" borderId="7" xfId="0" applyFont="1" applyBorder="1" applyAlignment="1"/>
    <xf numFmtId="0" fontId="4" fillId="0" borderId="1" xfId="0" applyFont="1" applyBorder="1" applyAlignment="1"/>
    <xf numFmtId="1" fontId="4" fillId="0" borderId="1" xfId="2" applyNumberFormat="1" applyFont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" fontId="4" fillId="0" borderId="7" xfId="2" applyNumberFormat="1" applyFont="1" applyBorder="1" applyAlignment="1">
      <alignment horizontal="right"/>
    </xf>
    <xf numFmtId="165" fontId="4" fillId="0" borderId="7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vertical="center"/>
    </xf>
    <xf numFmtId="1" fontId="4" fillId="0" borderId="1" xfId="2" applyNumberFormat="1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6" fontId="0" fillId="0" borderId="4" xfId="0" applyNumberFormat="1" applyBorder="1" applyAlignment="1">
      <alignment horizontal="left" vertical="top" wrapText="1"/>
    </xf>
    <xf numFmtId="10" fontId="4" fillId="0" borderId="0" xfId="2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1" applyBorder="1" applyAlignment="1" applyProtection="1">
      <alignment horizontal="left" vertical="top" wrapText="1"/>
    </xf>
    <xf numFmtId="166" fontId="0" fillId="0" borderId="0" xfId="0" applyNumberForma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2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166" fontId="1" fillId="0" borderId="3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5" fillId="0" borderId="4" xfId="1" applyFont="1" applyBorder="1" applyAlignment="1" applyProtection="1">
      <alignment horizontal="left" vertical="top" wrapText="1"/>
    </xf>
    <xf numFmtId="166" fontId="1" fillId="0" borderId="4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/>
    </xf>
    <xf numFmtId="0" fontId="5" fillId="0" borderId="13" xfId="1" applyBorder="1" applyAlignment="1" applyProtection="1"/>
    <xf numFmtId="0" fontId="5" fillId="0" borderId="0" xfId="1" applyAlignment="1" applyProtection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7" xfId="0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</cellXfs>
  <cellStyles count="4">
    <cellStyle name="Followed Hyperlink" xfId="3" builtinId="9" hidden="1"/>
    <cellStyle name="Hyperlink" xfId="1" builtinId="8"/>
    <cellStyle name="Normal" xfId="0" builtinId="0"/>
    <cellStyle name="Percent" xfId="2" builtinId="5"/>
  </cellStyles>
  <dxfs count="14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A2" sqref="A2"/>
    </sheetView>
  </sheetViews>
  <sheetFormatPr defaultColWidth="8.85546875" defaultRowHeight="12.75"/>
  <cols>
    <col min="1" max="1" width="7.85546875" style="2" customWidth="1"/>
    <col min="2" max="2" width="8.7109375" style="2" customWidth="1"/>
    <col min="3" max="4" width="8.28515625" style="2" hidden="1" customWidth="1"/>
    <col min="5" max="5" width="8.7109375" customWidth="1"/>
    <col min="6" max="6" width="15.7109375" customWidth="1"/>
    <col min="7" max="7" width="12" customWidth="1"/>
    <col min="8" max="8" width="39.7109375" customWidth="1"/>
    <col min="9" max="9" width="16.42578125" customWidth="1"/>
  </cols>
  <sheetData>
    <row r="1" spans="1:9" ht="15.75">
      <c r="A1" s="18" t="s">
        <v>45</v>
      </c>
      <c r="B1" s="18"/>
      <c r="C1" s="18"/>
      <c r="D1" s="18"/>
    </row>
    <row r="3" spans="1:9" s="1" customFormat="1">
      <c r="A3" s="6" t="s">
        <v>153</v>
      </c>
      <c r="B3" s="6"/>
      <c r="C3" s="6"/>
      <c r="D3" s="6"/>
      <c r="E3" s="6"/>
      <c r="F3" s="6"/>
      <c r="G3" s="6"/>
      <c r="H3" s="6"/>
      <c r="I3" s="3"/>
    </row>
    <row r="4" spans="1:9" s="1" customFormat="1">
      <c r="A4" s="6" t="s">
        <v>154</v>
      </c>
      <c r="B4" s="6"/>
      <c r="C4" s="6"/>
      <c r="D4" s="6"/>
      <c r="E4" s="6"/>
      <c r="F4" s="6"/>
      <c r="G4" s="6"/>
      <c r="I4" s="3"/>
    </row>
    <row r="5" spans="1:9" s="1" customFormat="1">
      <c r="A5" s="6" t="s">
        <v>155</v>
      </c>
      <c r="B5" s="6"/>
      <c r="C5" s="6"/>
      <c r="D5" s="6"/>
      <c r="E5" s="6"/>
      <c r="F5" s="6"/>
      <c r="G5" s="6"/>
      <c r="H5" s="6"/>
      <c r="I5" s="3"/>
    </row>
    <row r="6" spans="1:9" s="1" customFormat="1">
      <c r="A6" s="6"/>
      <c r="B6" s="6"/>
      <c r="C6" s="6"/>
      <c r="D6" s="6"/>
      <c r="E6" s="6"/>
      <c r="F6" s="6"/>
      <c r="G6" s="6"/>
      <c r="H6" s="6"/>
      <c r="I6" s="3"/>
    </row>
    <row r="7" spans="1:9">
      <c r="A7" s="6" t="s">
        <v>9</v>
      </c>
      <c r="B7" s="6"/>
      <c r="C7" s="6"/>
      <c r="D7" s="6"/>
      <c r="E7" s="7"/>
      <c r="F7" s="7"/>
      <c r="G7" s="7"/>
      <c r="H7" s="7"/>
    </row>
    <row r="8" spans="1:9" ht="13.5" thickBot="1">
      <c r="A8" s="13"/>
      <c r="B8" s="13"/>
      <c r="C8" s="13"/>
      <c r="D8" s="13"/>
      <c r="E8" s="8"/>
      <c r="F8" s="8"/>
      <c r="G8" s="8"/>
      <c r="H8" s="7"/>
    </row>
    <row r="9" spans="1:9" s="4" customFormat="1" ht="26.25" thickBot="1">
      <c r="A9" s="91" t="s">
        <v>3</v>
      </c>
      <c r="B9" s="92"/>
      <c r="C9" s="41" t="s">
        <v>42</v>
      </c>
      <c r="D9" s="41" t="s">
        <v>43</v>
      </c>
      <c r="E9" s="9" t="s">
        <v>2</v>
      </c>
      <c r="F9" s="19" t="s">
        <v>10</v>
      </c>
      <c r="G9" s="19" t="s">
        <v>8</v>
      </c>
      <c r="H9" s="10" t="s">
        <v>6</v>
      </c>
      <c r="I9" s="19" t="s">
        <v>7</v>
      </c>
    </row>
    <row r="10" spans="1:9">
      <c r="A10" s="16"/>
      <c r="B10" s="52"/>
      <c r="C10" s="53" t="e">
        <f>#REF!</f>
        <v>#REF!</v>
      </c>
      <c r="D10" s="53" t="e">
        <f>#REF!</f>
        <v>#REF!</v>
      </c>
      <c r="E10" s="12">
        <v>1</v>
      </c>
      <c r="F10" s="23" t="s">
        <v>150</v>
      </c>
      <c r="G10" s="54"/>
      <c r="H10" s="24"/>
      <c r="I10" s="68">
        <v>2</v>
      </c>
    </row>
    <row r="11" spans="1:9">
      <c r="A11" s="16"/>
      <c r="B11" s="52"/>
      <c r="C11" s="53" t="e">
        <f>#REF!</f>
        <v>#REF!</v>
      </c>
      <c r="D11" s="53" t="e">
        <f>#REF!</f>
        <v>#REF!</v>
      </c>
      <c r="E11" s="12">
        <v>2</v>
      </c>
      <c r="F11" s="23" t="s">
        <v>156</v>
      </c>
      <c r="G11" s="54"/>
      <c r="H11" s="24"/>
      <c r="I11" s="58">
        <v>1</v>
      </c>
    </row>
    <row r="12" spans="1:9" ht="25.5">
      <c r="A12" s="16"/>
      <c r="B12" s="52"/>
      <c r="C12" s="53"/>
      <c r="D12" s="53"/>
      <c r="E12" s="12">
        <v>3</v>
      </c>
      <c r="F12" s="23" t="s">
        <v>152</v>
      </c>
      <c r="G12" s="54"/>
      <c r="H12" s="24"/>
      <c r="I12" s="58" t="s">
        <v>215</v>
      </c>
    </row>
    <row r="13" spans="1:9">
      <c r="A13" s="16"/>
      <c r="B13" s="52"/>
      <c r="C13" s="53"/>
      <c r="D13" s="53"/>
      <c r="E13" s="12">
        <v>4</v>
      </c>
      <c r="F13" s="23" t="s">
        <v>157</v>
      </c>
      <c r="G13" s="54"/>
      <c r="H13" s="24"/>
      <c r="I13" s="58" t="s">
        <v>215</v>
      </c>
    </row>
    <row r="14" spans="1:9">
      <c r="A14" s="16"/>
      <c r="B14" s="52"/>
      <c r="C14" s="53"/>
      <c r="D14" s="53"/>
      <c r="E14" s="12">
        <v>5</v>
      </c>
      <c r="F14" s="23" t="s">
        <v>158</v>
      </c>
      <c r="G14" s="54"/>
      <c r="H14" s="24"/>
      <c r="I14" s="58" t="s">
        <v>215</v>
      </c>
    </row>
    <row r="15" spans="1:9">
      <c r="A15" s="16"/>
      <c r="B15" s="52"/>
      <c r="C15" s="53"/>
      <c r="D15" s="53"/>
      <c r="E15" s="12">
        <v>6</v>
      </c>
      <c r="F15" s="23" t="s">
        <v>159</v>
      </c>
      <c r="G15" s="54"/>
      <c r="H15" s="24"/>
      <c r="I15" s="58" t="s">
        <v>215</v>
      </c>
    </row>
    <row r="16" spans="1:9">
      <c r="A16" s="60"/>
      <c r="B16" s="61"/>
      <c r="C16" s="62"/>
      <c r="D16" s="62"/>
      <c r="E16" s="63"/>
      <c r="F16" s="64"/>
      <c r="G16" s="65"/>
      <c r="H16" s="66"/>
      <c r="I16" s="67"/>
    </row>
    <row r="17" spans="1:4" s="1" customFormat="1">
      <c r="A17" s="55" t="e">
        <f>SUM(A10:A15)/(SUM(A10:A15)+SUM(B10:B15))</f>
        <v>#DIV/0!</v>
      </c>
      <c r="B17" s="56" t="s">
        <v>46</v>
      </c>
      <c r="C17" s="56"/>
      <c r="D17" s="56"/>
    </row>
  </sheetData>
  <dataConsolidate/>
  <mergeCells count="1">
    <mergeCell ref="A9:B9"/>
  </mergeCells>
  <phoneticPr fontId="6" type="noConversion"/>
  <hyperlinks>
    <hyperlink ref="F10" location="'Log In Unit Test'!A1" display="Log In Unit Test"/>
    <hyperlink ref="F12" location="'Register Unit Test'!A1" display="Register Unit Test"/>
    <hyperlink ref="F13" location="'Review Unit Test'!A1" display="Review Unit Test"/>
    <hyperlink ref="F14" location="'Submit Unit Test'!A1" display="Submit Unit Test"/>
    <hyperlink ref="F15" location="'Notify Unit Test'!A1" display="Notify Unit Test"/>
    <hyperlink ref="F11" location="'Configure Unit Test'!A1" display="Config Unit Test"/>
  </hyperlinks>
  <pageMargins left="0.75" right="0.75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A14" sqref="A14"/>
    </sheetView>
  </sheetViews>
  <sheetFormatPr defaultRowHeight="12.75"/>
  <cols>
    <col min="3" max="3" width="8.140625" customWidth="1"/>
    <col min="4" max="4" width="14.5703125" customWidth="1"/>
    <col min="5" max="5" width="7" customWidth="1"/>
    <col min="6" max="6" width="28.85546875" bestFit="1" customWidth="1"/>
  </cols>
  <sheetData>
    <row r="1" spans="1:6">
      <c r="A1" t="s">
        <v>3</v>
      </c>
    </row>
    <row r="2" spans="1:6" ht="13.5" thickBot="1">
      <c r="A2" t="s">
        <v>214</v>
      </c>
    </row>
    <row r="3" spans="1:6" ht="39" thickBot="1">
      <c r="A3" s="91" t="s">
        <v>3</v>
      </c>
      <c r="B3" s="92"/>
      <c r="C3" s="9" t="s">
        <v>2</v>
      </c>
      <c r="D3" s="19" t="s">
        <v>10</v>
      </c>
      <c r="E3" s="19" t="s">
        <v>8</v>
      </c>
      <c r="F3" s="10" t="s">
        <v>6</v>
      </c>
    </row>
    <row r="4" spans="1:6">
      <c r="A4" s="74"/>
      <c r="B4" s="74"/>
      <c r="C4" s="74"/>
      <c r="D4" s="75"/>
      <c r="E4" s="76"/>
      <c r="F4" s="75"/>
    </row>
    <row r="5" spans="1:6">
      <c r="A5" s="77"/>
      <c r="B5" s="78"/>
      <c r="C5" s="77">
        <v>1</v>
      </c>
      <c r="D5" s="79" t="s">
        <v>207</v>
      </c>
      <c r="E5" s="80"/>
      <c r="F5" s="24"/>
    </row>
    <row r="6" spans="1:6">
      <c r="A6" s="77"/>
      <c r="B6" s="78"/>
      <c r="C6" s="77">
        <v>2</v>
      </c>
      <c r="D6" s="79" t="s">
        <v>208</v>
      </c>
      <c r="E6" s="80"/>
      <c r="F6" s="24"/>
    </row>
    <row r="7" spans="1:6" ht="25.5">
      <c r="A7" s="77"/>
      <c r="B7" s="78"/>
      <c r="C7" s="77">
        <v>3</v>
      </c>
      <c r="D7" s="79" t="s">
        <v>213</v>
      </c>
      <c r="E7" s="80"/>
      <c r="F7" s="24"/>
    </row>
    <row r="8" spans="1:6">
      <c r="A8" s="77"/>
      <c r="B8" s="78"/>
      <c r="C8" s="77">
        <v>4</v>
      </c>
      <c r="D8" s="79" t="s">
        <v>209</v>
      </c>
      <c r="E8" s="80"/>
      <c r="F8" s="24"/>
    </row>
    <row r="9" spans="1:6">
      <c r="A9" s="77"/>
      <c r="B9" s="78"/>
      <c r="C9" s="77">
        <v>5</v>
      </c>
      <c r="D9" s="79" t="s">
        <v>210</v>
      </c>
      <c r="E9" s="80"/>
      <c r="F9" s="24"/>
    </row>
    <row r="10" spans="1:6">
      <c r="A10" s="77"/>
      <c r="B10" s="78"/>
      <c r="C10" s="77">
        <v>6</v>
      </c>
      <c r="D10" s="79" t="s">
        <v>211</v>
      </c>
      <c r="E10" s="80"/>
      <c r="F10" s="24"/>
    </row>
    <row r="11" spans="1:6" ht="25.5">
      <c r="A11" s="81"/>
      <c r="B11" s="82"/>
      <c r="C11" s="77">
        <v>7</v>
      </c>
      <c r="D11" s="79" t="s">
        <v>212</v>
      </c>
      <c r="E11" s="83"/>
      <c r="F11" s="73"/>
    </row>
    <row r="12" spans="1:6" ht="13.5" thickBot="1">
      <c r="A12" s="84"/>
      <c r="B12" s="85"/>
      <c r="C12" s="88">
        <v>8</v>
      </c>
      <c r="D12" s="89" t="s">
        <v>372</v>
      </c>
      <c r="E12" s="86"/>
      <c r="F12" s="87"/>
    </row>
    <row r="14" spans="1:6">
      <c r="A14" s="55" t="e">
        <f>SUM(A4:A12)/(SUM(A4:A12)+SUM(B4:B12))</f>
        <v>#DIV/0!</v>
      </c>
      <c r="B14" s="56" t="s">
        <v>46</v>
      </c>
      <c r="C14" s="1"/>
      <c r="D14" s="1"/>
      <c r="E14" s="1"/>
      <c r="F14" s="1"/>
    </row>
    <row r="16" spans="1:6">
      <c r="A16" s="90" t="s">
        <v>400</v>
      </c>
    </row>
  </sheetData>
  <mergeCells count="1">
    <mergeCell ref="A3:B3"/>
  </mergeCells>
  <hyperlinks>
    <hyperlink ref="D11" location="'Set Up Schedule Unit Test'!A1" display="Set Up Schedule"/>
    <hyperlink ref="D5" location="Payments!A1" display="Payments"/>
    <hyperlink ref="D6" location="Accounts!A1" display="Accounts"/>
    <hyperlink ref="D7" location="'Topics and Important Dates'!A1" display="Topics and Important Dates"/>
    <hyperlink ref="D8" location="Location!A1" display="Location"/>
    <hyperlink ref="D9" location="Logo!A1" display="Logo"/>
    <hyperlink ref="D10" location="Meals!A1" display="Meals"/>
    <hyperlink ref="D12" location="Dates!A1" display="Dates"/>
    <hyperlink ref="A16" location="Directory!A1" display="Directory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37"/>
  <sheetViews>
    <sheetView workbookViewId="0">
      <selection activeCell="K13" sqref="K13"/>
    </sheetView>
  </sheetViews>
  <sheetFormatPr defaultColWidth="9.140625" defaultRowHeight="12.75"/>
  <cols>
    <col min="1" max="1" width="10" customWidth="1"/>
    <col min="2" max="2" width="8.140625" style="2" bestFit="1" customWidth="1"/>
    <col min="3" max="3" width="19.42578125" style="2" customWidth="1"/>
    <col min="4" max="9" width="16.7109375" customWidth="1"/>
    <col min="10" max="10" width="6.7109375" customWidth="1"/>
    <col min="11" max="11" width="8" customWidth="1"/>
  </cols>
  <sheetData>
    <row r="1" spans="1:11" s="15" customFormat="1">
      <c r="A1" s="14"/>
    </row>
    <row r="2" spans="1:11" ht="38.25">
      <c r="A2" s="59" t="s">
        <v>151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94" t="s">
        <v>86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3.5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3.5" thickBot="1">
      <c r="A5" s="21"/>
      <c r="B5" s="91" t="s">
        <v>44</v>
      </c>
      <c r="C5" s="92"/>
      <c r="D5" s="22"/>
      <c r="E5" s="22"/>
      <c r="F5" s="22"/>
      <c r="G5" s="22"/>
      <c r="H5" s="22"/>
      <c r="I5" s="22"/>
      <c r="J5" s="22"/>
    </row>
    <row r="6" spans="1:11" s="1" customFormat="1" ht="48.75" customHeight="1" thickBot="1">
      <c r="A6" s="49" t="s">
        <v>3</v>
      </c>
      <c r="B6" s="20" t="s">
        <v>29</v>
      </c>
      <c r="C6" s="20" t="s">
        <v>30</v>
      </c>
      <c r="D6" s="20" t="s">
        <v>33</v>
      </c>
      <c r="E6" s="20" t="s">
        <v>31</v>
      </c>
      <c r="F6" s="20" t="s">
        <v>32</v>
      </c>
      <c r="G6" s="20" t="s">
        <v>34</v>
      </c>
      <c r="H6" s="20" t="s">
        <v>35</v>
      </c>
      <c r="I6" s="20" t="s">
        <v>4</v>
      </c>
      <c r="J6" s="20" t="s">
        <v>36</v>
      </c>
      <c r="K6" s="20" t="s">
        <v>37</v>
      </c>
    </row>
    <row r="7" spans="1:11" s="36" customFormat="1" ht="10.5" customHeight="1">
      <c r="A7" s="11"/>
      <c r="B7" s="29"/>
      <c r="C7" s="43"/>
      <c r="D7" s="35"/>
      <c r="E7" s="35"/>
      <c r="F7" s="35"/>
      <c r="G7" s="35"/>
      <c r="H7" s="35"/>
      <c r="I7" s="35"/>
      <c r="J7" s="35"/>
      <c r="K7" s="35"/>
    </row>
    <row r="8" spans="1:11" s="36" customFormat="1" ht="38.25">
      <c r="A8" s="37" t="s">
        <v>1</v>
      </c>
      <c r="B8" s="38">
        <v>2.0009999999999999</v>
      </c>
      <c r="C8" s="57" t="s">
        <v>69</v>
      </c>
      <c r="D8" s="31" t="s">
        <v>71</v>
      </c>
      <c r="E8" s="31" t="s">
        <v>72</v>
      </c>
      <c r="F8" s="31" t="s">
        <v>73</v>
      </c>
      <c r="G8" s="31" t="s">
        <v>74</v>
      </c>
      <c r="H8" s="31"/>
      <c r="I8" s="31"/>
      <c r="J8" s="31"/>
      <c r="K8" s="39"/>
    </row>
    <row r="9" spans="1:11" s="36" customFormat="1" ht="42.75" customHeight="1">
      <c r="A9" s="37" t="s">
        <v>1</v>
      </c>
      <c r="B9" s="38">
        <v>2.0019999999999998</v>
      </c>
      <c r="C9" s="57" t="s">
        <v>68</v>
      </c>
      <c r="D9" s="31" t="s">
        <v>75</v>
      </c>
      <c r="E9" s="31" t="s">
        <v>76</v>
      </c>
      <c r="F9" s="31" t="s">
        <v>73</v>
      </c>
      <c r="G9" s="31" t="s">
        <v>83</v>
      </c>
      <c r="H9" s="31"/>
      <c r="I9" s="31"/>
      <c r="J9" s="31"/>
      <c r="K9" s="39"/>
    </row>
    <row r="10" spans="1:11" s="36" customFormat="1" ht="38.25">
      <c r="A10" s="37" t="s">
        <v>1</v>
      </c>
      <c r="B10" s="38">
        <v>2.0030000000000001</v>
      </c>
      <c r="C10" s="57" t="s">
        <v>67</v>
      </c>
      <c r="D10" s="31" t="s">
        <v>77</v>
      </c>
      <c r="E10" s="31" t="s">
        <v>78</v>
      </c>
      <c r="F10" s="31" t="s">
        <v>73</v>
      </c>
      <c r="G10" s="31" t="s">
        <v>84</v>
      </c>
      <c r="H10" s="31"/>
      <c r="I10" s="31"/>
      <c r="J10" s="31"/>
      <c r="K10" s="39"/>
    </row>
    <row r="11" spans="1:11" s="36" customFormat="1" ht="42.75" customHeight="1">
      <c r="A11" s="37" t="s">
        <v>1</v>
      </c>
      <c r="B11" s="38">
        <v>2.004</v>
      </c>
      <c r="C11" s="57" t="s">
        <v>66</v>
      </c>
      <c r="D11" s="31" t="s">
        <v>79</v>
      </c>
      <c r="E11" s="31" t="s">
        <v>80</v>
      </c>
      <c r="F11" s="31" t="s">
        <v>73</v>
      </c>
      <c r="G11" s="31" t="s">
        <v>85</v>
      </c>
      <c r="H11" s="31"/>
      <c r="I11" s="31"/>
      <c r="J11" s="31"/>
      <c r="K11" s="39"/>
    </row>
    <row r="12" spans="1:11" s="36" customFormat="1" ht="33" customHeight="1" thickBot="1">
      <c r="A12" s="37" t="s">
        <v>1</v>
      </c>
      <c r="B12" s="38">
        <v>2.0049999999999999</v>
      </c>
      <c r="C12" s="57" t="s">
        <v>70</v>
      </c>
      <c r="D12" s="31" t="s">
        <v>81</v>
      </c>
      <c r="E12" s="31" t="s">
        <v>82</v>
      </c>
      <c r="F12" s="31" t="s">
        <v>73</v>
      </c>
      <c r="G12" s="31" t="s">
        <v>83</v>
      </c>
      <c r="H12" s="31"/>
      <c r="I12" s="31"/>
      <c r="J12" s="31"/>
      <c r="K12" s="39"/>
    </row>
    <row r="13" spans="1:11" s="36" customFormat="1" ht="26.1" customHeight="1">
      <c r="A13" s="33" t="str">
        <f>IF(COUNTIF(A8:A12, "P")=B14,"P","F")</f>
        <v>F</v>
      </c>
      <c r="B13" s="50" t="s">
        <v>41</v>
      </c>
      <c r="C13" s="50"/>
      <c r="D13" s="25">
        <f>+F13/B14</f>
        <v>0</v>
      </c>
      <c r="E13" s="26" t="s">
        <v>11</v>
      </c>
      <c r="F13" s="45">
        <f>COUNTIF(A7:A12,"=P")</f>
        <v>0</v>
      </c>
      <c r="G13" s="26" t="s">
        <v>38</v>
      </c>
      <c r="H13" s="48"/>
      <c r="I13" s="96" t="s">
        <v>40</v>
      </c>
      <c r="J13" s="96"/>
      <c r="K13" s="46"/>
    </row>
    <row r="14" spans="1:11" s="36" customFormat="1" ht="26.1" customHeight="1" thickBot="1">
      <c r="A14" s="47"/>
      <c r="B14" s="51">
        <f>COUNT(B7:B12)</f>
        <v>5</v>
      </c>
      <c r="C14" s="13" t="s">
        <v>28</v>
      </c>
      <c r="D14" s="47"/>
      <c r="E14" s="47"/>
      <c r="F14" s="28">
        <f>COUNTIF(A7:A12,"=F")</f>
        <v>5</v>
      </c>
      <c r="G14" s="27" t="s">
        <v>39</v>
      </c>
      <c r="H14" s="47"/>
      <c r="I14" s="47"/>
      <c r="J14" s="34"/>
      <c r="K14" s="47"/>
    </row>
    <row r="15" spans="1:11" s="36" customFormat="1" ht="26.1" customHeight="1">
      <c r="A15"/>
      <c r="B15" s="2"/>
      <c r="C15" s="2"/>
      <c r="D15"/>
      <c r="E15"/>
      <c r="F15"/>
      <c r="G15"/>
      <c r="H15"/>
      <c r="I15"/>
      <c r="J15"/>
      <c r="K15"/>
    </row>
    <row r="16" spans="1:11" s="36" customFormat="1" ht="26.1" customHeight="1">
      <c r="A16" s="90" t="s">
        <v>401</v>
      </c>
      <c r="B16" s="17"/>
      <c r="C16" s="2"/>
      <c r="D16"/>
      <c r="E16"/>
      <c r="F16"/>
      <c r="G16"/>
      <c r="H16"/>
      <c r="I16"/>
      <c r="J16"/>
      <c r="K16"/>
    </row>
    <row r="17" spans="1:11" s="36" customFormat="1" ht="26.1" customHeight="1">
      <c r="A17"/>
      <c r="B17" s="2"/>
      <c r="C17" s="2"/>
      <c r="D17"/>
      <c r="E17"/>
      <c r="F17"/>
      <c r="G17"/>
      <c r="H17"/>
      <c r="I17"/>
      <c r="J17"/>
      <c r="K17"/>
    </row>
    <row r="18" spans="1:11" s="36" customFormat="1" ht="26.1" customHeight="1">
      <c r="A18"/>
      <c r="B18" s="5"/>
      <c r="C18" s="2"/>
      <c r="D18"/>
      <c r="E18"/>
      <c r="F18"/>
      <c r="G18"/>
      <c r="H18"/>
      <c r="I18"/>
      <c r="J18"/>
      <c r="K18"/>
    </row>
    <row r="19" spans="1:11" s="36" customFormat="1" ht="26.1" customHeight="1">
      <c r="A19"/>
      <c r="B19" s="2"/>
      <c r="C19" s="2"/>
      <c r="D19"/>
      <c r="E19"/>
      <c r="F19"/>
      <c r="G19"/>
      <c r="H19"/>
      <c r="I19"/>
      <c r="J19"/>
      <c r="K19"/>
    </row>
    <row r="20" spans="1:11" s="36" customFormat="1" ht="26.1" customHeight="1">
      <c r="A20"/>
      <c r="B20" s="2"/>
      <c r="C20" s="2"/>
      <c r="D20"/>
      <c r="E20"/>
      <c r="F20"/>
      <c r="G20"/>
      <c r="H20"/>
      <c r="I20"/>
      <c r="J20"/>
      <c r="K20"/>
    </row>
    <row r="21" spans="1:11" s="36" customFormat="1" ht="26.1" customHeight="1">
      <c r="A21"/>
      <c r="B21" s="2"/>
      <c r="C21" s="2"/>
      <c r="D21"/>
      <c r="E21"/>
      <c r="F21"/>
      <c r="G21"/>
      <c r="H21"/>
      <c r="I21"/>
      <c r="J21"/>
      <c r="K21"/>
    </row>
    <row r="22" spans="1:11" s="36" customFormat="1" ht="26.1" customHeight="1">
      <c r="A22"/>
      <c r="B22" s="2"/>
      <c r="C22" s="2"/>
      <c r="D22"/>
      <c r="E22"/>
      <c r="F22"/>
      <c r="G22"/>
      <c r="H22"/>
      <c r="I22"/>
      <c r="J22"/>
      <c r="K22"/>
    </row>
    <row r="23" spans="1:11" s="36" customFormat="1" ht="26.1" customHeight="1">
      <c r="A23"/>
      <c r="B23" s="2"/>
      <c r="C23" s="2"/>
      <c r="D23"/>
      <c r="E23"/>
      <c r="F23"/>
      <c r="G23"/>
      <c r="H23"/>
      <c r="I23"/>
      <c r="J23"/>
      <c r="K23"/>
    </row>
    <row r="24" spans="1:11" s="36" customFormat="1" ht="26.1" customHeight="1">
      <c r="A24"/>
      <c r="B24" s="2"/>
      <c r="C24" s="2"/>
      <c r="D24"/>
      <c r="E24"/>
      <c r="F24"/>
      <c r="G24"/>
      <c r="H24"/>
      <c r="I24"/>
      <c r="J24"/>
      <c r="K24"/>
    </row>
    <row r="25" spans="1:11" s="36" customFormat="1" ht="26.1" customHeight="1">
      <c r="A25"/>
      <c r="B25" s="2"/>
      <c r="C25" s="2"/>
      <c r="D25"/>
      <c r="E25"/>
      <c r="F25"/>
      <c r="G25"/>
      <c r="H25"/>
      <c r="I25"/>
      <c r="J25"/>
      <c r="K25"/>
    </row>
    <row r="26" spans="1:11" s="36" customFormat="1" ht="26.1" customHeight="1">
      <c r="A26"/>
      <c r="B26" s="2"/>
      <c r="C26" s="2"/>
      <c r="D26"/>
      <c r="E26"/>
      <c r="F26"/>
      <c r="G26"/>
      <c r="H26"/>
      <c r="I26"/>
      <c r="J26"/>
      <c r="K26"/>
    </row>
    <row r="27" spans="1:11" s="36" customFormat="1" ht="26.1" customHeight="1">
      <c r="A27"/>
      <c r="B27" s="2"/>
      <c r="C27" s="2"/>
      <c r="D27"/>
      <c r="E27"/>
      <c r="F27"/>
      <c r="G27"/>
      <c r="H27"/>
      <c r="I27"/>
      <c r="J27"/>
      <c r="K27"/>
    </row>
    <row r="28" spans="1:11" s="36" customFormat="1" ht="26.1" customHeight="1">
      <c r="A28"/>
      <c r="B28" s="2"/>
      <c r="C28" s="2"/>
      <c r="D28"/>
      <c r="E28"/>
      <c r="F28"/>
      <c r="G28"/>
      <c r="H28"/>
      <c r="I28"/>
      <c r="J28"/>
      <c r="K28"/>
    </row>
    <row r="29" spans="1:11" s="36" customFormat="1" ht="26.1" customHeight="1">
      <c r="A29"/>
      <c r="B29" s="2"/>
      <c r="C29" s="2"/>
      <c r="D29"/>
      <c r="E29"/>
      <c r="F29"/>
      <c r="G29"/>
      <c r="H29"/>
      <c r="I29"/>
      <c r="J29"/>
      <c r="K29"/>
    </row>
    <row r="30" spans="1:11" s="36" customFormat="1" ht="26.1" customHeight="1">
      <c r="A30"/>
      <c r="B30" s="2"/>
      <c r="C30" s="2"/>
      <c r="D30"/>
      <c r="E30"/>
      <c r="F30"/>
      <c r="G30"/>
      <c r="H30"/>
      <c r="I30"/>
      <c r="J30"/>
      <c r="K30"/>
    </row>
    <row r="31" spans="1:11" s="36" customFormat="1" ht="26.1" customHeight="1">
      <c r="A31"/>
      <c r="B31" s="2"/>
      <c r="C31" s="2"/>
      <c r="D31"/>
      <c r="E31"/>
      <c r="F31"/>
      <c r="G31"/>
      <c r="H31"/>
      <c r="I31"/>
      <c r="J31"/>
      <c r="K31"/>
    </row>
    <row r="32" spans="1:11" s="36" customFormat="1" ht="26.1" customHeight="1">
      <c r="A32"/>
      <c r="B32" s="2"/>
      <c r="C32" s="2"/>
      <c r="D32"/>
      <c r="E32"/>
      <c r="F32"/>
      <c r="G32"/>
      <c r="H32"/>
      <c r="I32"/>
      <c r="J32"/>
      <c r="K32"/>
    </row>
    <row r="33" spans="1:11" s="36" customFormat="1" ht="26.1" customHeight="1">
      <c r="A33"/>
      <c r="B33" s="2"/>
      <c r="C33" s="2"/>
      <c r="D33"/>
      <c r="E33"/>
      <c r="F33"/>
      <c r="G33"/>
      <c r="H33"/>
      <c r="I33"/>
      <c r="J33"/>
      <c r="K33"/>
    </row>
    <row r="34" spans="1:11" s="36" customFormat="1" ht="26.1" customHeight="1">
      <c r="A34"/>
      <c r="B34" s="2"/>
      <c r="C34" s="2"/>
      <c r="D34"/>
      <c r="E34"/>
      <c r="F34"/>
      <c r="G34"/>
      <c r="H34"/>
      <c r="I34"/>
      <c r="J34"/>
      <c r="K34"/>
    </row>
    <row r="35" spans="1:11" s="36" customFormat="1" ht="26.1" customHeight="1">
      <c r="A35"/>
      <c r="B35" s="2"/>
      <c r="C35" s="2"/>
      <c r="D35"/>
      <c r="E35"/>
      <c r="F35"/>
      <c r="G35"/>
      <c r="H35"/>
      <c r="I35"/>
      <c r="J35"/>
      <c r="K35"/>
    </row>
    <row r="36" spans="1:11" s="1" customFormat="1">
      <c r="A36"/>
      <c r="B36" s="2"/>
      <c r="C36" s="2"/>
      <c r="D36"/>
      <c r="E36"/>
      <c r="F36"/>
      <c r="G36"/>
      <c r="H36"/>
      <c r="I36"/>
      <c r="J36"/>
      <c r="K36"/>
    </row>
    <row r="37" spans="1:11" s="1" customFormat="1">
      <c r="A37"/>
      <c r="B37" s="2"/>
      <c r="C37" s="2"/>
      <c r="D37"/>
      <c r="E37"/>
      <c r="F37"/>
      <c r="G37"/>
      <c r="H37"/>
      <c r="I37"/>
      <c r="J37"/>
      <c r="K37"/>
    </row>
  </sheetData>
  <mergeCells count="4">
    <mergeCell ref="B2:K2"/>
    <mergeCell ref="A3:K4"/>
    <mergeCell ref="B5:C5"/>
    <mergeCell ref="I13:J13"/>
  </mergeCells>
  <conditionalFormatting sqref="C7:C12">
    <cfRule type="expression" dxfId="5" priority="1">
      <formula>#REF!="F"</formula>
    </cfRule>
  </conditionalFormatting>
  <hyperlinks>
    <hyperlink ref="A16" location="'Configure Unit Test'!A1" display="Configure Directory"/>
  </hyperlinks>
  <pageMargins left="0.5" right="0.5" top="0.5" bottom="0.75" header="0.5" footer="0.5"/>
  <pageSetup scale="85" fitToHeight="0" orientation="landscape" r:id="rId1"/>
  <headerFooter alignWithMargins="0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K14" sqref="K14"/>
    </sheetView>
  </sheetViews>
  <sheetFormatPr defaultRowHeight="12.75"/>
  <cols>
    <col min="1" max="1" width="16.28515625" customWidth="1"/>
    <col min="3" max="3" width="11.7109375" customWidth="1"/>
    <col min="4" max="5" width="11" customWidth="1"/>
    <col min="6" max="6" width="11.140625" customWidth="1"/>
    <col min="7" max="7" width="11.5703125" customWidth="1"/>
    <col min="8" max="8" width="10.85546875" customWidth="1"/>
    <col min="9" max="9" width="12.28515625" customWidth="1"/>
  </cols>
  <sheetData>
    <row r="1" spans="1:1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69" t="s">
        <v>157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97" t="s">
        <v>160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3.5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3.5" thickBot="1">
      <c r="A5" s="21"/>
      <c r="B5" s="91" t="s">
        <v>44</v>
      </c>
      <c r="C5" s="92"/>
      <c r="D5" s="22"/>
      <c r="E5" s="22"/>
      <c r="F5" s="22"/>
      <c r="G5" s="22"/>
      <c r="H5" s="22"/>
      <c r="I5" s="22"/>
      <c r="J5" s="22"/>
    </row>
    <row r="6" spans="1:11" ht="39" thickBot="1">
      <c r="A6" s="49" t="s">
        <v>3</v>
      </c>
      <c r="B6" s="20" t="s">
        <v>29</v>
      </c>
      <c r="C6" s="20" t="s">
        <v>30</v>
      </c>
      <c r="D6" s="20" t="s">
        <v>33</v>
      </c>
      <c r="E6" s="20" t="s">
        <v>31</v>
      </c>
      <c r="F6" s="20" t="s">
        <v>32</v>
      </c>
      <c r="G6" s="20" t="s">
        <v>34</v>
      </c>
      <c r="H6" s="20" t="s">
        <v>35</v>
      </c>
      <c r="I6" s="20" t="s">
        <v>4</v>
      </c>
      <c r="J6" s="20" t="s">
        <v>36</v>
      </c>
      <c r="K6" s="20" t="s">
        <v>37</v>
      </c>
    </row>
    <row r="7" spans="1:11">
      <c r="A7" s="11"/>
      <c r="B7" s="29"/>
      <c r="C7" s="43"/>
      <c r="D7" s="35"/>
      <c r="E7" s="35"/>
      <c r="F7" s="35"/>
      <c r="G7" s="35"/>
      <c r="H7" s="35"/>
      <c r="I7" s="35"/>
      <c r="J7" s="35"/>
      <c r="K7" s="35"/>
    </row>
    <row r="8" spans="1:11" ht="38.25">
      <c r="A8" s="37" t="s">
        <v>1</v>
      </c>
      <c r="B8" s="38">
        <v>4.0010000000000003</v>
      </c>
      <c r="C8" s="70" t="s">
        <v>163</v>
      </c>
      <c r="D8" t="s">
        <v>71</v>
      </c>
      <c r="E8" s="31" t="s">
        <v>170</v>
      </c>
      <c r="F8" s="31" t="s">
        <v>185</v>
      </c>
      <c r="G8" s="31" t="s">
        <v>190</v>
      </c>
      <c r="H8" s="31"/>
      <c r="I8" s="31"/>
      <c r="J8" s="31"/>
      <c r="K8" s="39"/>
    </row>
    <row r="9" spans="1:11" ht="38.25">
      <c r="A9" s="37" t="s">
        <v>1</v>
      </c>
      <c r="B9" s="38">
        <v>4.0019999999999998</v>
      </c>
      <c r="C9" s="70" t="s">
        <v>200</v>
      </c>
      <c r="D9" s="31" t="s">
        <v>181</v>
      </c>
      <c r="E9" s="31" t="s">
        <v>181</v>
      </c>
      <c r="F9" s="31" t="s">
        <v>198</v>
      </c>
      <c r="G9" s="31" t="s">
        <v>191</v>
      </c>
      <c r="H9" s="31"/>
      <c r="I9" s="31"/>
      <c r="J9" s="31"/>
      <c r="K9" s="39"/>
    </row>
    <row r="10" spans="1:11" ht="63.75">
      <c r="A10" s="37" t="s">
        <v>1</v>
      </c>
      <c r="B10" s="38">
        <v>4.0030000000000001</v>
      </c>
      <c r="C10" s="71" t="s">
        <v>196</v>
      </c>
      <c r="D10" t="s">
        <v>180</v>
      </c>
      <c r="E10" s="31" t="s">
        <v>197</v>
      </c>
      <c r="F10" s="31" t="s">
        <v>198</v>
      </c>
      <c r="G10" s="31" t="s">
        <v>199</v>
      </c>
      <c r="H10" s="31"/>
      <c r="I10" s="31"/>
      <c r="J10" s="31"/>
      <c r="K10" s="39"/>
    </row>
    <row r="11" spans="1:11" ht="51">
      <c r="A11" s="37" t="s">
        <v>1</v>
      </c>
      <c r="B11" s="38">
        <v>4.0039999999999996</v>
      </c>
      <c r="C11" s="70" t="s">
        <v>203</v>
      </c>
      <c r="D11" s="31" t="s">
        <v>181</v>
      </c>
      <c r="E11" s="31" t="s">
        <v>181</v>
      </c>
      <c r="F11" s="31" t="s">
        <v>198</v>
      </c>
      <c r="G11" s="70" t="s">
        <v>203</v>
      </c>
      <c r="H11" s="31"/>
      <c r="I11" s="31"/>
      <c r="J11" s="31"/>
      <c r="K11" s="39"/>
    </row>
    <row r="12" spans="1:11" ht="51">
      <c r="A12" s="37" t="s">
        <v>1</v>
      </c>
      <c r="B12" s="38">
        <v>4.0049999999999999</v>
      </c>
      <c r="C12" s="70" t="s">
        <v>205</v>
      </c>
      <c r="D12" s="31" t="s">
        <v>195</v>
      </c>
      <c r="E12" s="31" t="s">
        <v>195</v>
      </c>
      <c r="F12" s="31" t="s">
        <v>204</v>
      </c>
      <c r="G12" s="70" t="s">
        <v>205</v>
      </c>
      <c r="H12" s="31"/>
      <c r="I12" s="31"/>
      <c r="J12" s="31"/>
      <c r="K12" s="39"/>
    </row>
    <row r="13" spans="1:11" ht="51.75" thickBot="1">
      <c r="A13" s="37" t="s">
        <v>1</v>
      </c>
      <c r="B13" s="38">
        <v>4.0060000000000002</v>
      </c>
      <c r="C13" s="70" t="s">
        <v>201</v>
      </c>
      <c r="D13" s="31" t="s">
        <v>202</v>
      </c>
      <c r="E13" s="31" t="s">
        <v>202</v>
      </c>
      <c r="F13" s="31" t="s">
        <v>204</v>
      </c>
      <c r="G13" s="70" t="s">
        <v>201</v>
      </c>
      <c r="H13" s="31"/>
      <c r="I13" s="31"/>
      <c r="J13" s="31"/>
      <c r="K13" s="39"/>
    </row>
    <row r="14" spans="1:11">
      <c r="A14" s="33" t="str">
        <f>IF(COUNTIF(A8:A13, "P")=B15,"P","F")</f>
        <v>F</v>
      </c>
      <c r="B14" s="50" t="s">
        <v>41</v>
      </c>
      <c r="C14" s="50"/>
      <c r="D14" s="25">
        <f>+F14/B15</f>
        <v>0</v>
      </c>
      <c r="E14" s="26" t="s">
        <v>11</v>
      </c>
      <c r="F14" s="45">
        <f>COUNTIF(A7:A13,"=P")</f>
        <v>0</v>
      </c>
      <c r="G14" s="26" t="s">
        <v>38</v>
      </c>
      <c r="H14" s="48"/>
      <c r="I14" s="96" t="s">
        <v>40</v>
      </c>
      <c r="J14" s="96"/>
      <c r="K14" s="46"/>
    </row>
    <row r="15" spans="1:11" ht="13.5" thickBot="1">
      <c r="A15" s="47"/>
      <c r="B15" s="51">
        <f>COUNT(B7:B13)</f>
        <v>6</v>
      </c>
      <c r="C15" s="13" t="s">
        <v>28</v>
      </c>
      <c r="D15" s="47"/>
      <c r="E15" s="47"/>
      <c r="F15" s="28">
        <f>COUNTIF(A7:A13,"=F")</f>
        <v>6</v>
      </c>
      <c r="G15" s="27" t="s">
        <v>39</v>
      </c>
      <c r="H15" s="47"/>
      <c r="I15" s="47"/>
      <c r="J15" s="34"/>
      <c r="K15" s="47"/>
    </row>
    <row r="16" spans="1:11">
      <c r="B16" s="2"/>
      <c r="C16" s="2"/>
    </row>
    <row r="17" spans="2:3">
      <c r="B17" s="17" t="s">
        <v>5</v>
      </c>
      <c r="C17" s="2"/>
    </row>
    <row r="18" spans="2:3">
      <c r="B18" s="2"/>
      <c r="C18" s="2"/>
    </row>
  </sheetData>
  <mergeCells count="4">
    <mergeCell ref="B2:K2"/>
    <mergeCell ref="A3:K4"/>
    <mergeCell ref="B5:C5"/>
    <mergeCell ref="I14:J14"/>
  </mergeCells>
  <conditionalFormatting sqref="C7:C13 G11:G13">
    <cfRule type="expression" dxfId="4" priority="7">
      <formula>#REF!="F"</formula>
    </cfRule>
  </conditionalFormatting>
  <hyperlinks>
    <hyperlink ref="B17" location="Directory!A1" display="Directory"/>
  </hyperlink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E5" sqref="E5"/>
    </sheetView>
  </sheetViews>
  <sheetFormatPr defaultRowHeight="12.75"/>
  <cols>
    <col min="1" max="1" width="15.5703125" customWidth="1"/>
    <col min="3" max="3" width="11.7109375" customWidth="1"/>
  </cols>
  <sheetData>
    <row r="1" spans="1:1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3" t="s">
        <v>158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97" t="s">
        <v>161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3.5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3.5" thickBot="1">
      <c r="A5" s="21"/>
      <c r="B5" s="91" t="s">
        <v>44</v>
      </c>
      <c r="C5" s="92"/>
      <c r="D5" s="22"/>
      <c r="E5" s="22"/>
      <c r="F5" s="22"/>
      <c r="G5" s="22"/>
      <c r="H5" s="22"/>
      <c r="I5" s="22"/>
      <c r="J5" s="22"/>
    </row>
    <row r="6" spans="1:11" ht="51.75" thickBot="1">
      <c r="A6" s="49" t="s">
        <v>3</v>
      </c>
      <c r="B6" s="20" t="s">
        <v>29</v>
      </c>
      <c r="C6" s="20" t="s">
        <v>30</v>
      </c>
      <c r="D6" s="20" t="s">
        <v>33</v>
      </c>
      <c r="E6" s="20" t="s">
        <v>31</v>
      </c>
      <c r="F6" s="20" t="s">
        <v>32</v>
      </c>
      <c r="G6" s="20" t="s">
        <v>34</v>
      </c>
      <c r="H6" s="20" t="s">
        <v>35</v>
      </c>
      <c r="I6" s="20" t="s">
        <v>4</v>
      </c>
      <c r="J6" s="20" t="s">
        <v>36</v>
      </c>
      <c r="K6" s="20" t="s">
        <v>37</v>
      </c>
    </row>
    <row r="7" spans="1:11">
      <c r="A7" s="11"/>
      <c r="B7" s="29"/>
      <c r="C7" s="43"/>
      <c r="D7" s="35"/>
      <c r="E7" s="35"/>
      <c r="F7" s="35"/>
      <c r="G7" s="35"/>
      <c r="H7" s="35"/>
      <c r="I7" s="35"/>
      <c r="J7" s="35"/>
      <c r="K7" s="35"/>
    </row>
    <row r="8" spans="1:11" ht="38.25">
      <c r="A8" s="37" t="s">
        <v>0</v>
      </c>
      <c r="B8" s="38">
        <v>1.0009999999999999</v>
      </c>
      <c r="C8" s="30" t="s">
        <v>12</v>
      </c>
      <c r="D8" s="31"/>
      <c r="E8" s="31"/>
      <c r="F8" s="31"/>
      <c r="G8" s="31"/>
      <c r="H8" s="31"/>
      <c r="I8" s="31"/>
      <c r="J8" s="31"/>
      <c r="K8" s="39"/>
    </row>
    <row r="9" spans="1:11" ht="38.25">
      <c r="A9" s="37" t="s">
        <v>0</v>
      </c>
      <c r="B9" s="38">
        <v>1.002</v>
      </c>
      <c r="C9" s="30" t="s">
        <v>13</v>
      </c>
      <c r="D9" s="31"/>
      <c r="E9" s="31"/>
      <c r="F9" s="31"/>
      <c r="G9" s="31"/>
      <c r="H9" s="31"/>
      <c r="I9" s="31"/>
      <c r="J9" s="31"/>
      <c r="K9" s="39"/>
    </row>
    <row r="10" spans="1:11" ht="38.25">
      <c r="A10" s="37" t="s">
        <v>0</v>
      </c>
      <c r="B10" s="38">
        <v>1.0029999999999999</v>
      </c>
      <c r="C10" s="30" t="s">
        <v>14</v>
      </c>
      <c r="D10" s="31"/>
      <c r="E10" s="31"/>
      <c r="F10" s="31"/>
      <c r="G10" s="31"/>
      <c r="H10" s="31"/>
      <c r="I10" s="31"/>
      <c r="J10" s="31"/>
      <c r="K10" s="39"/>
    </row>
    <row r="11" spans="1:11" ht="38.25">
      <c r="A11" s="37" t="s">
        <v>0</v>
      </c>
      <c r="B11" s="38">
        <v>1.004</v>
      </c>
      <c r="C11" s="30" t="s">
        <v>15</v>
      </c>
      <c r="D11" s="31"/>
      <c r="E11" s="31"/>
      <c r="F11" s="31"/>
      <c r="G11" s="31"/>
      <c r="H11" s="31"/>
      <c r="I11" s="31"/>
      <c r="J11" s="31"/>
      <c r="K11" s="39"/>
    </row>
    <row r="12" spans="1:11" ht="38.25">
      <c r="A12" s="37" t="s">
        <v>0</v>
      </c>
      <c r="B12" s="38">
        <v>1.0049999999999999</v>
      </c>
      <c r="C12" s="30" t="s">
        <v>16</v>
      </c>
      <c r="D12" s="31"/>
      <c r="E12" s="31"/>
      <c r="F12" s="31"/>
      <c r="G12" s="31"/>
      <c r="H12" s="31"/>
      <c r="I12" s="31"/>
      <c r="J12" s="31"/>
      <c r="K12" s="39"/>
    </row>
    <row r="13" spans="1:11" ht="38.25">
      <c r="A13" s="37" t="s">
        <v>0</v>
      </c>
      <c r="B13" s="38">
        <v>1.006</v>
      </c>
      <c r="C13" s="30" t="s">
        <v>17</v>
      </c>
      <c r="D13" s="31"/>
      <c r="E13" s="31"/>
      <c r="F13" s="31"/>
      <c r="G13" s="31"/>
      <c r="H13" s="31"/>
      <c r="I13" s="31"/>
      <c r="J13" s="31"/>
      <c r="K13" s="39"/>
    </row>
    <row r="14" spans="1:11" ht="38.25">
      <c r="A14" s="37" t="s">
        <v>0</v>
      </c>
      <c r="B14" s="38">
        <v>1.0069999999999999</v>
      </c>
      <c r="C14" s="30" t="s">
        <v>18</v>
      </c>
      <c r="D14" s="31"/>
      <c r="E14" s="31"/>
      <c r="F14" s="31"/>
      <c r="G14" s="31"/>
      <c r="H14" s="31"/>
      <c r="I14" s="31"/>
      <c r="J14" s="31"/>
      <c r="K14" s="39"/>
    </row>
    <row r="15" spans="1:11" ht="38.25">
      <c r="A15" s="37" t="s">
        <v>0</v>
      </c>
      <c r="B15" s="38">
        <v>1.008</v>
      </c>
      <c r="C15" s="30" t="s">
        <v>19</v>
      </c>
      <c r="D15" s="31"/>
      <c r="E15" s="31"/>
      <c r="F15" s="31"/>
      <c r="G15" s="31"/>
      <c r="H15" s="31"/>
      <c r="I15" s="31"/>
      <c r="J15" s="31"/>
      <c r="K15" s="39"/>
    </row>
    <row r="16" spans="1:11" ht="38.25">
      <c r="A16" s="37" t="s">
        <v>0</v>
      </c>
      <c r="B16" s="38">
        <v>1.0089999999999999</v>
      </c>
      <c r="C16" s="30" t="s">
        <v>20</v>
      </c>
      <c r="D16" s="31"/>
      <c r="E16" s="31"/>
      <c r="F16" s="31"/>
      <c r="G16" s="31"/>
      <c r="H16" s="31"/>
      <c r="I16" s="31"/>
      <c r="J16" s="31"/>
      <c r="K16" s="39"/>
    </row>
    <row r="17" spans="1:11" ht="38.25">
      <c r="A17" s="37" t="s">
        <v>0</v>
      </c>
      <c r="B17" s="38">
        <v>1.01</v>
      </c>
      <c r="C17" s="30" t="s">
        <v>21</v>
      </c>
      <c r="D17" s="31"/>
      <c r="E17" s="31"/>
      <c r="F17" s="31"/>
      <c r="G17" s="31"/>
      <c r="H17" s="31"/>
      <c r="I17" s="31"/>
      <c r="J17" s="31"/>
      <c r="K17" s="39"/>
    </row>
    <row r="18" spans="1:11" ht="38.25">
      <c r="A18" s="37" t="s">
        <v>0</v>
      </c>
      <c r="B18" s="38">
        <v>1.0109999999999999</v>
      </c>
      <c r="C18" s="30" t="s">
        <v>22</v>
      </c>
      <c r="D18" s="31"/>
      <c r="E18" s="31"/>
      <c r="F18" s="31"/>
      <c r="G18" s="31"/>
      <c r="H18" s="31"/>
      <c r="I18" s="31"/>
      <c r="J18" s="31"/>
      <c r="K18" s="39"/>
    </row>
    <row r="19" spans="1:11" ht="38.25">
      <c r="A19" s="37" t="s">
        <v>0</v>
      </c>
      <c r="B19" s="38">
        <v>1.012</v>
      </c>
      <c r="C19" s="30" t="s">
        <v>23</v>
      </c>
      <c r="D19" s="31"/>
      <c r="E19" s="31"/>
      <c r="F19" s="31"/>
      <c r="G19" s="31"/>
      <c r="H19" s="31"/>
      <c r="I19" s="31"/>
      <c r="J19" s="31"/>
      <c r="K19" s="39"/>
    </row>
    <row r="20" spans="1:11" ht="38.25">
      <c r="A20" s="37" t="s">
        <v>0</v>
      </c>
      <c r="B20" s="38">
        <v>1.0129999999999999</v>
      </c>
      <c r="C20" s="30" t="s">
        <v>24</v>
      </c>
      <c r="D20" s="31"/>
      <c r="E20" s="31"/>
      <c r="F20" s="31"/>
      <c r="G20" s="31"/>
      <c r="H20" s="31"/>
      <c r="I20" s="31"/>
      <c r="J20" s="31"/>
      <c r="K20" s="39"/>
    </row>
    <row r="21" spans="1:11" ht="38.25">
      <c r="A21" s="37" t="s">
        <v>0</v>
      </c>
      <c r="B21" s="38">
        <v>1.014</v>
      </c>
      <c r="C21" s="30" t="s">
        <v>25</v>
      </c>
      <c r="D21" s="31"/>
      <c r="E21" s="31"/>
      <c r="F21" s="31"/>
      <c r="G21" s="31"/>
      <c r="H21" s="31"/>
      <c r="I21" s="31"/>
      <c r="J21" s="31"/>
      <c r="K21" s="39"/>
    </row>
    <row r="22" spans="1:11" ht="38.25">
      <c r="A22" s="37" t="s">
        <v>0</v>
      </c>
      <c r="B22" s="38">
        <v>1.0149999999999999</v>
      </c>
      <c r="C22" s="30" t="s">
        <v>26</v>
      </c>
      <c r="D22" s="31"/>
      <c r="E22" s="31"/>
      <c r="F22" s="31"/>
      <c r="G22" s="31"/>
      <c r="H22" s="31"/>
      <c r="I22" s="31"/>
      <c r="J22" s="31"/>
      <c r="K22" s="39"/>
    </row>
    <row r="23" spans="1:11" ht="38.25">
      <c r="A23" s="37" t="s">
        <v>0</v>
      </c>
      <c r="B23" s="38">
        <v>1.016</v>
      </c>
      <c r="C23" s="30" t="s">
        <v>27</v>
      </c>
      <c r="D23" s="31"/>
      <c r="E23" s="31"/>
      <c r="F23" s="31"/>
      <c r="G23" s="31"/>
      <c r="H23" s="31"/>
      <c r="I23" s="31"/>
      <c r="J23" s="31"/>
      <c r="K23" s="39"/>
    </row>
    <row r="24" spans="1:11">
      <c r="A24" s="37"/>
      <c r="B24" s="38"/>
      <c r="C24" s="30"/>
      <c r="D24" s="31"/>
      <c r="E24" s="31"/>
      <c r="F24" s="31"/>
      <c r="G24" s="31"/>
      <c r="H24" s="31"/>
      <c r="I24" s="31"/>
      <c r="J24" s="31"/>
      <c r="K24" s="39"/>
    </row>
    <row r="25" spans="1:11">
      <c r="A25" s="37"/>
      <c r="B25" s="38"/>
      <c r="C25" s="30"/>
      <c r="D25" s="31"/>
      <c r="E25" s="31"/>
      <c r="F25" s="31"/>
      <c r="G25" s="31"/>
      <c r="H25" s="31"/>
      <c r="I25" s="31"/>
      <c r="J25" s="31"/>
      <c r="K25" s="39"/>
    </row>
    <row r="26" spans="1:11">
      <c r="A26" s="37"/>
      <c r="B26" s="38"/>
      <c r="C26" s="30"/>
      <c r="D26" s="31"/>
      <c r="E26" s="31"/>
      <c r="F26" s="31"/>
      <c r="G26" s="31"/>
      <c r="H26" s="31"/>
      <c r="I26" s="31"/>
      <c r="J26" s="31"/>
      <c r="K26" s="39"/>
    </row>
    <row r="27" spans="1:11">
      <c r="A27" s="37"/>
      <c r="B27" s="38"/>
      <c r="C27" s="30"/>
      <c r="D27" s="31"/>
      <c r="E27" s="31"/>
      <c r="F27" s="31"/>
      <c r="G27" s="31"/>
      <c r="H27" s="31"/>
      <c r="I27" s="31"/>
      <c r="J27" s="31"/>
      <c r="K27" s="39"/>
    </row>
    <row r="28" spans="1:11">
      <c r="A28" s="37"/>
      <c r="B28" s="38"/>
      <c r="C28" s="30"/>
      <c r="D28" s="31"/>
      <c r="E28" s="31"/>
      <c r="F28" s="31"/>
      <c r="G28" s="31"/>
      <c r="H28" s="31"/>
      <c r="I28" s="31"/>
      <c r="J28" s="31"/>
      <c r="K28" s="39"/>
    </row>
    <row r="29" spans="1:11">
      <c r="A29" s="37"/>
      <c r="B29" s="38"/>
      <c r="C29" s="30"/>
      <c r="D29" s="31"/>
      <c r="E29" s="31"/>
      <c r="F29" s="31"/>
      <c r="G29" s="31"/>
      <c r="H29" s="31"/>
      <c r="I29" s="31"/>
      <c r="J29" s="31"/>
      <c r="K29" s="39"/>
    </row>
    <row r="30" spans="1:11">
      <c r="A30" s="37"/>
      <c r="B30" s="38"/>
      <c r="C30" s="30"/>
      <c r="D30" s="31"/>
      <c r="E30" s="31"/>
      <c r="F30" s="31"/>
      <c r="G30" s="31"/>
      <c r="H30" s="31"/>
      <c r="I30" s="31"/>
      <c r="J30" s="31"/>
      <c r="K30" s="39"/>
    </row>
    <row r="31" spans="1:11">
      <c r="A31" s="37"/>
      <c r="B31" s="38"/>
      <c r="C31" s="30"/>
      <c r="D31" s="31"/>
      <c r="E31" s="31"/>
      <c r="F31" s="31"/>
      <c r="G31" s="31"/>
      <c r="H31" s="31"/>
      <c r="I31" s="31"/>
      <c r="J31" s="31"/>
      <c r="K31" s="39"/>
    </row>
    <row r="32" spans="1:11">
      <c r="A32" s="37"/>
      <c r="B32" s="38"/>
      <c r="C32" s="30"/>
      <c r="D32" s="31"/>
      <c r="E32" s="31"/>
      <c r="F32" s="31"/>
      <c r="G32" s="31"/>
      <c r="H32" s="31"/>
      <c r="I32" s="31"/>
      <c r="J32" s="31"/>
      <c r="K32" s="39"/>
    </row>
    <row r="33" spans="1:11">
      <c r="A33" s="37"/>
      <c r="B33" s="38"/>
      <c r="C33" s="30"/>
      <c r="D33" s="31"/>
      <c r="E33" s="31"/>
      <c r="F33" s="31"/>
      <c r="G33" s="31"/>
      <c r="H33" s="31"/>
      <c r="I33" s="31"/>
      <c r="J33" s="31"/>
      <c r="K33" s="39"/>
    </row>
    <row r="34" spans="1:11">
      <c r="A34" s="37"/>
      <c r="B34" s="38"/>
      <c r="C34" s="30"/>
      <c r="D34" s="31"/>
      <c r="E34" s="31"/>
      <c r="F34" s="31"/>
      <c r="G34" s="31"/>
      <c r="H34" s="31"/>
      <c r="I34" s="31"/>
      <c r="J34" s="31"/>
      <c r="K34" s="39"/>
    </row>
    <row r="35" spans="1:11" ht="13.5" thickBot="1">
      <c r="A35" s="42"/>
      <c r="B35" s="40"/>
      <c r="C35" s="44"/>
      <c r="D35" s="32"/>
      <c r="E35" s="32"/>
      <c r="F35" s="32"/>
      <c r="G35" s="32"/>
      <c r="H35" s="32"/>
      <c r="I35" s="32"/>
      <c r="J35" s="32"/>
      <c r="K35" s="32"/>
    </row>
    <row r="36" spans="1:11">
      <c r="A36" s="33" t="str">
        <f>IF(COUNTIF(A8:A23, "P")=B37,"P","F")</f>
        <v>P</v>
      </c>
      <c r="B36" s="50" t="s">
        <v>41</v>
      </c>
      <c r="C36" s="50"/>
      <c r="D36" s="25">
        <f>+F36/B37</f>
        <v>1</v>
      </c>
      <c r="E36" s="26" t="s">
        <v>11</v>
      </c>
      <c r="F36" s="45">
        <f>COUNTIF(A7:A35,"=P")</f>
        <v>16</v>
      </c>
      <c r="G36" s="26" t="s">
        <v>38</v>
      </c>
      <c r="H36" s="48"/>
      <c r="I36" s="96" t="s">
        <v>40</v>
      </c>
      <c r="J36" s="96"/>
      <c r="K36" s="46">
        <f>MAX($K$7:$K$35)</f>
        <v>0</v>
      </c>
    </row>
    <row r="37" spans="1:11" ht="13.5" thickBot="1">
      <c r="A37" s="47"/>
      <c r="B37" s="51">
        <f>COUNT(B7:B35)</f>
        <v>16</v>
      </c>
      <c r="C37" s="13" t="s">
        <v>28</v>
      </c>
      <c r="D37" s="47"/>
      <c r="E37" s="47"/>
      <c r="F37" s="28">
        <f>COUNTIF(A7:A35,"=F")</f>
        <v>0</v>
      </c>
      <c r="G37" s="27" t="s">
        <v>39</v>
      </c>
      <c r="H37" s="47"/>
      <c r="I37" s="47"/>
      <c r="J37" s="34"/>
      <c r="K37" s="47"/>
    </row>
    <row r="38" spans="1:11">
      <c r="B38" s="2"/>
      <c r="C38" s="2"/>
    </row>
    <row r="39" spans="1:11">
      <c r="B39" s="17" t="s">
        <v>5</v>
      </c>
      <c r="C39" s="2"/>
    </row>
    <row r="40" spans="1:11">
      <c r="B40" s="2"/>
      <c r="C40" s="2"/>
    </row>
  </sheetData>
  <mergeCells count="4">
    <mergeCell ref="B2:K2"/>
    <mergeCell ref="A3:K4"/>
    <mergeCell ref="B5:C5"/>
    <mergeCell ref="I36:J36"/>
  </mergeCells>
  <conditionalFormatting sqref="C7:C35">
    <cfRule type="expression" dxfId="3" priority="1">
      <formula>#REF!="F"</formula>
    </cfRule>
  </conditionalFormatting>
  <hyperlinks>
    <hyperlink ref="B39" location="Directory!A1" display="Directory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K17" sqref="K17"/>
    </sheetView>
  </sheetViews>
  <sheetFormatPr defaultRowHeight="12.75"/>
  <cols>
    <col min="1" max="1" width="11.5703125" customWidth="1"/>
    <col min="3" max="3" width="17.28515625" customWidth="1"/>
    <col min="4" max="4" width="13.85546875" customWidth="1"/>
    <col min="5" max="5" width="10.42578125" customWidth="1"/>
    <col min="6" max="6" width="11" customWidth="1"/>
    <col min="7" max="7" width="11.42578125" customWidth="1"/>
    <col min="8" max="8" width="11.140625" customWidth="1"/>
    <col min="9" max="9" width="10.5703125" customWidth="1"/>
  </cols>
  <sheetData>
    <row r="1" spans="1:1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3" t="s">
        <v>158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97" t="s">
        <v>162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3.5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3.5" thickBot="1">
      <c r="A5" s="21"/>
      <c r="B5" s="91" t="s">
        <v>44</v>
      </c>
      <c r="C5" s="92"/>
      <c r="D5" s="22"/>
      <c r="E5" s="22"/>
      <c r="F5" s="22"/>
      <c r="G5" s="22"/>
      <c r="H5" s="22"/>
      <c r="I5" s="22"/>
      <c r="J5" s="22"/>
    </row>
    <row r="6" spans="1:11" ht="39" thickBot="1">
      <c r="A6" s="49" t="s">
        <v>3</v>
      </c>
      <c r="B6" s="20" t="s">
        <v>29</v>
      </c>
      <c r="C6" s="20" t="s">
        <v>30</v>
      </c>
      <c r="D6" s="20" t="s">
        <v>33</v>
      </c>
      <c r="E6" s="20" t="s">
        <v>31</v>
      </c>
      <c r="F6" s="20" t="s">
        <v>32</v>
      </c>
      <c r="G6" s="20" t="s">
        <v>34</v>
      </c>
      <c r="H6" s="20" t="s">
        <v>35</v>
      </c>
      <c r="I6" s="20" t="s">
        <v>4</v>
      </c>
      <c r="J6" s="20" t="s">
        <v>36</v>
      </c>
      <c r="K6" s="20" t="s">
        <v>37</v>
      </c>
    </row>
    <row r="7" spans="1:11">
      <c r="A7" s="11"/>
      <c r="B7" s="29"/>
      <c r="C7" s="43"/>
      <c r="D7" s="35"/>
      <c r="E7" s="35"/>
      <c r="F7" s="35"/>
      <c r="G7" s="35"/>
      <c r="H7" s="35"/>
      <c r="I7" s="35"/>
      <c r="J7" s="35"/>
      <c r="K7" s="35"/>
    </row>
    <row r="8" spans="1:11" ht="38.25">
      <c r="A8" s="37" t="s">
        <v>1</v>
      </c>
      <c r="B8" s="38">
        <v>5.0010000000000003</v>
      </c>
      <c r="C8" s="70" t="s">
        <v>163</v>
      </c>
      <c r="D8" t="s">
        <v>71</v>
      </c>
      <c r="E8" s="31" t="s">
        <v>170</v>
      </c>
      <c r="F8" s="31" t="s">
        <v>185</v>
      </c>
      <c r="G8" s="31" t="s">
        <v>190</v>
      </c>
      <c r="H8" s="31"/>
      <c r="I8" s="31"/>
      <c r="J8" s="31"/>
      <c r="K8" s="39"/>
    </row>
    <row r="9" spans="1:11" ht="38.25">
      <c r="A9" s="37" t="s">
        <v>1</v>
      </c>
      <c r="B9" s="38">
        <v>5.0019999999999998</v>
      </c>
      <c r="C9" s="70" t="s">
        <v>182</v>
      </c>
      <c r="D9" s="31" t="s">
        <v>181</v>
      </c>
      <c r="E9" s="31" t="s">
        <v>181</v>
      </c>
      <c r="F9" s="31" t="s">
        <v>186</v>
      </c>
      <c r="G9" s="31" t="s">
        <v>191</v>
      </c>
      <c r="H9" s="31"/>
      <c r="I9" s="31"/>
      <c r="J9" s="31"/>
      <c r="K9" s="39"/>
    </row>
    <row r="10" spans="1:11" ht="51">
      <c r="A10" s="37" t="s">
        <v>1</v>
      </c>
      <c r="B10" s="38">
        <v>5.0030000000000001</v>
      </c>
      <c r="C10" s="70" t="s">
        <v>164</v>
      </c>
      <c r="D10" s="31" t="s">
        <v>171</v>
      </c>
      <c r="E10" s="31" t="s">
        <v>183</v>
      </c>
      <c r="F10" s="31" t="s">
        <v>187</v>
      </c>
      <c r="G10" s="31" t="s">
        <v>192</v>
      </c>
      <c r="H10" s="31"/>
      <c r="I10" s="31"/>
      <c r="J10" s="31"/>
      <c r="K10" s="39"/>
    </row>
    <row r="11" spans="1:11" ht="51">
      <c r="A11" s="37" t="s">
        <v>1</v>
      </c>
      <c r="B11" s="38">
        <v>5.0039999999999996</v>
      </c>
      <c r="C11" s="70" t="s">
        <v>165</v>
      </c>
      <c r="D11" s="31" t="s">
        <v>172</v>
      </c>
      <c r="E11" s="31" t="s">
        <v>183</v>
      </c>
      <c r="F11" s="31" t="s">
        <v>187</v>
      </c>
      <c r="G11" s="31" t="s">
        <v>192</v>
      </c>
      <c r="H11" s="31"/>
      <c r="I11" s="31"/>
      <c r="J11" s="31"/>
      <c r="K11" s="39"/>
    </row>
    <row r="12" spans="1:11" ht="51">
      <c r="A12" s="37" t="s">
        <v>1</v>
      </c>
      <c r="B12" s="38">
        <v>5.0049999999999999</v>
      </c>
      <c r="C12" s="70" t="s">
        <v>166</v>
      </c>
      <c r="D12" s="31" t="s">
        <v>173</v>
      </c>
      <c r="E12" s="31" t="s">
        <v>183</v>
      </c>
      <c r="F12" s="31" t="s">
        <v>187</v>
      </c>
      <c r="G12" s="31" t="s">
        <v>192</v>
      </c>
      <c r="H12" s="31"/>
      <c r="I12" s="31"/>
      <c r="J12" s="31"/>
      <c r="K12" s="39"/>
    </row>
    <row r="13" spans="1:11" ht="51">
      <c r="A13" s="37" t="s">
        <v>1</v>
      </c>
      <c r="B13" s="38">
        <v>5.0060000000000002</v>
      </c>
      <c r="C13" s="70" t="s">
        <v>167</v>
      </c>
      <c r="D13" s="31" t="s">
        <v>174</v>
      </c>
      <c r="E13" s="31" t="s">
        <v>183</v>
      </c>
      <c r="F13" s="31" t="s">
        <v>187</v>
      </c>
      <c r="G13" s="31" t="s">
        <v>192</v>
      </c>
      <c r="H13" s="31"/>
      <c r="I13" s="31"/>
      <c r="J13" s="31"/>
      <c r="K13" s="39"/>
    </row>
    <row r="14" spans="1:11" ht="51">
      <c r="A14" s="37" t="s">
        <v>1</v>
      </c>
      <c r="B14" s="38">
        <v>5.0069999999999997</v>
      </c>
      <c r="C14" s="70" t="s">
        <v>175</v>
      </c>
      <c r="D14" s="31" t="s">
        <v>176</v>
      </c>
      <c r="E14" s="31" t="s">
        <v>184</v>
      </c>
      <c r="F14" s="31" t="s">
        <v>187</v>
      </c>
      <c r="G14" s="31" t="s">
        <v>177</v>
      </c>
      <c r="H14" s="31"/>
      <c r="I14" s="31"/>
      <c r="J14" s="31"/>
      <c r="K14" s="39"/>
    </row>
    <row r="15" spans="1:11" ht="38.25">
      <c r="A15" s="37" t="s">
        <v>1</v>
      </c>
      <c r="B15" s="38">
        <v>5.008</v>
      </c>
      <c r="C15" s="70" t="s">
        <v>168</v>
      </c>
      <c r="D15" s="31" t="s">
        <v>180</v>
      </c>
      <c r="E15" s="31" t="s">
        <v>178</v>
      </c>
      <c r="F15" s="31" t="s">
        <v>189</v>
      </c>
      <c r="G15" s="31" t="s">
        <v>193</v>
      </c>
      <c r="H15" s="31"/>
      <c r="I15" s="31"/>
      <c r="J15" s="31"/>
      <c r="K15" s="39"/>
    </row>
    <row r="16" spans="1:11" ht="39" thickBot="1">
      <c r="A16" s="37" t="s">
        <v>1</v>
      </c>
      <c r="B16" s="38">
        <v>5.0090000000000003</v>
      </c>
      <c r="C16" s="71" t="s">
        <v>169</v>
      </c>
      <c r="D16" s="31" t="s">
        <v>178</v>
      </c>
      <c r="E16" s="31" t="s">
        <v>179</v>
      </c>
      <c r="F16" s="31" t="s">
        <v>188</v>
      </c>
      <c r="G16" s="31" t="s">
        <v>194</v>
      </c>
      <c r="H16" s="31"/>
      <c r="I16" s="31"/>
      <c r="J16" s="31"/>
      <c r="K16" s="39"/>
    </row>
    <row r="17" spans="1:11">
      <c r="A17" s="33" t="str">
        <f>IF(COUNTIF(A8:A16, "P")=B18,"P","F")</f>
        <v>F</v>
      </c>
      <c r="B17" s="50" t="s">
        <v>41</v>
      </c>
      <c r="C17" s="50"/>
      <c r="D17" s="25">
        <f>+F17/B18</f>
        <v>0</v>
      </c>
      <c r="E17" s="26" t="s">
        <v>11</v>
      </c>
      <c r="F17" s="45">
        <f>COUNTIF(A7:A16,"=P")</f>
        <v>0</v>
      </c>
      <c r="G17" s="26" t="s">
        <v>38</v>
      </c>
      <c r="H17" s="48"/>
      <c r="I17" s="96" t="s">
        <v>40</v>
      </c>
      <c r="J17" s="96"/>
      <c r="K17" s="46"/>
    </row>
    <row r="18" spans="1:11" ht="13.5" thickBot="1">
      <c r="A18" s="47"/>
      <c r="B18" s="51">
        <f>COUNT(B7:B16)</f>
        <v>9</v>
      </c>
      <c r="C18" s="13" t="s">
        <v>28</v>
      </c>
      <c r="D18" s="47"/>
      <c r="E18" s="47"/>
      <c r="F18" s="28">
        <f>COUNTIF(A7:A16,"=F")</f>
        <v>9</v>
      </c>
      <c r="G18" s="27" t="s">
        <v>39</v>
      </c>
      <c r="H18" s="47"/>
      <c r="I18" s="47"/>
      <c r="J18" s="34"/>
      <c r="K18" s="47"/>
    </row>
    <row r="19" spans="1:11">
      <c r="B19" s="2"/>
      <c r="C19" s="2"/>
    </row>
    <row r="20" spans="1:11">
      <c r="B20" s="17" t="s">
        <v>5</v>
      </c>
      <c r="C20" s="2"/>
    </row>
    <row r="21" spans="1:11">
      <c r="B21" s="2"/>
      <c r="C21" s="2"/>
    </row>
  </sheetData>
  <mergeCells count="4">
    <mergeCell ref="B2:K2"/>
    <mergeCell ref="A3:K4"/>
    <mergeCell ref="B5:C5"/>
    <mergeCell ref="I17:J17"/>
  </mergeCells>
  <conditionalFormatting sqref="C7:C16">
    <cfRule type="expression" dxfId="2" priority="2">
      <formula>#REF!="F"</formula>
    </cfRule>
  </conditionalFormatting>
  <hyperlinks>
    <hyperlink ref="B20" location="Directory!A1" display="Directory"/>
  </hyperlink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K14" sqref="K14"/>
    </sheetView>
  </sheetViews>
  <sheetFormatPr defaultRowHeight="12.75"/>
  <cols>
    <col min="1" max="1" width="14.7109375" customWidth="1"/>
    <col min="3" max="4" width="11.140625" customWidth="1"/>
    <col min="5" max="6" width="10.5703125" customWidth="1"/>
    <col min="7" max="7" width="11.28515625" customWidth="1"/>
    <col min="8" max="8" width="9.7109375" customWidth="1"/>
    <col min="9" max="9" width="10.28515625" customWidth="1"/>
  </cols>
  <sheetData>
    <row r="1" spans="1:1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3" t="s">
        <v>159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97" t="s">
        <v>206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3.5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3.5" thickBot="1">
      <c r="A5" s="21"/>
      <c r="B5" s="91" t="s">
        <v>44</v>
      </c>
      <c r="C5" s="92"/>
      <c r="D5" s="22"/>
      <c r="E5" s="22"/>
      <c r="F5" s="22"/>
      <c r="G5" s="22"/>
      <c r="H5" s="22"/>
      <c r="I5" s="22"/>
      <c r="J5" s="22"/>
    </row>
    <row r="6" spans="1:11" ht="39" thickBot="1">
      <c r="A6" s="49" t="s">
        <v>3</v>
      </c>
      <c r="B6" s="20" t="s">
        <v>29</v>
      </c>
      <c r="C6" s="20" t="s">
        <v>30</v>
      </c>
      <c r="D6" s="20" t="s">
        <v>33</v>
      </c>
      <c r="E6" s="20" t="s">
        <v>31</v>
      </c>
      <c r="F6" s="20" t="s">
        <v>32</v>
      </c>
      <c r="G6" s="20" t="s">
        <v>34</v>
      </c>
      <c r="H6" s="20" t="s">
        <v>35</v>
      </c>
      <c r="I6" s="20" t="s">
        <v>4</v>
      </c>
      <c r="J6" s="20" t="s">
        <v>36</v>
      </c>
      <c r="K6" s="20" t="s">
        <v>37</v>
      </c>
    </row>
    <row r="7" spans="1:11">
      <c r="A7" s="11"/>
      <c r="B7" s="29"/>
      <c r="C7" s="43"/>
      <c r="D7" s="35"/>
      <c r="E7" s="35"/>
      <c r="F7" s="35"/>
      <c r="G7" s="35"/>
      <c r="H7" s="35"/>
      <c r="I7" s="35"/>
      <c r="J7" s="35"/>
      <c r="K7" s="35"/>
    </row>
    <row r="8" spans="1:11" ht="38.25">
      <c r="A8" s="37" t="s">
        <v>1</v>
      </c>
      <c r="B8" s="38">
        <v>7.0010000000000003</v>
      </c>
      <c r="C8" s="70" t="s">
        <v>216</v>
      </c>
      <c r="D8" s="31" t="s">
        <v>71</v>
      </c>
      <c r="E8" s="31" t="s">
        <v>227</v>
      </c>
      <c r="F8" s="31" t="s">
        <v>230</v>
      </c>
      <c r="G8" s="31" t="s">
        <v>235</v>
      </c>
      <c r="H8" s="31"/>
      <c r="I8" s="31"/>
      <c r="J8" s="31"/>
      <c r="K8" s="39"/>
    </row>
    <row r="9" spans="1:11" ht="51">
      <c r="A9" s="37" t="s">
        <v>1</v>
      </c>
      <c r="B9" s="38">
        <v>7.0019999999999998</v>
      </c>
      <c r="C9" s="70" t="s">
        <v>217</v>
      </c>
      <c r="D9" s="31" t="s">
        <v>222</v>
      </c>
      <c r="E9" s="31" t="s">
        <v>222</v>
      </c>
      <c r="F9" s="31" t="s">
        <v>231</v>
      </c>
      <c r="G9" s="31" t="s">
        <v>236</v>
      </c>
      <c r="H9" s="31"/>
      <c r="I9" s="31"/>
      <c r="J9" s="31"/>
      <c r="K9" s="39"/>
    </row>
    <row r="10" spans="1:11" ht="51">
      <c r="A10" s="37" t="s">
        <v>1</v>
      </c>
      <c r="B10" s="38">
        <v>7.0030000000000001</v>
      </c>
      <c r="C10" s="70" t="s">
        <v>218</v>
      </c>
      <c r="D10" s="31" t="s">
        <v>223</v>
      </c>
      <c r="E10" s="31" t="s">
        <v>228</v>
      </c>
      <c r="F10" s="31" t="s">
        <v>232</v>
      </c>
      <c r="G10" s="31" t="s">
        <v>237</v>
      </c>
      <c r="H10" s="31"/>
      <c r="I10" s="31"/>
      <c r="J10" s="31"/>
      <c r="K10" s="39"/>
    </row>
    <row r="11" spans="1:11" ht="38.25">
      <c r="A11" s="37" t="s">
        <v>1</v>
      </c>
      <c r="B11" s="38">
        <v>7.0039999999999996</v>
      </c>
      <c r="C11" s="70" t="s">
        <v>219</v>
      </c>
      <c r="D11" s="31" t="s">
        <v>224</v>
      </c>
      <c r="E11" s="31" t="s">
        <v>229</v>
      </c>
      <c r="F11" s="31" t="s">
        <v>232</v>
      </c>
      <c r="G11" s="31" t="s">
        <v>238</v>
      </c>
      <c r="H11" s="31"/>
      <c r="I11" s="31"/>
      <c r="J11" s="31"/>
      <c r="K11" s="39"/>
    </row>
    <row r="12" spans="1:11" ht="51">
      <c r="A12" s="37" t="s">
        <v>1</v>
      </c>
      <c r="B12" s="38">
        <v>7.0049999999999999</v>
      </c>
      <c r="C12" s="70" t="s">
        <v>220</v>
      </c>
      <c r="D12" s="31" t="s">
        <v>225</v>
      </c>
      <c r="E12" s="31" t="s">
        <v>225</v>
      </c>
      <c r="F12" s="31" t="s">
        <v>233</v>
      </c>
      <c r="G12" s="31" t="s">
        <v>239</v>
      </c>
      <c r="H12" s="31"/>
      <c r="I12" s="31"/>
      <c r="J12" s="31"/>
      <c r="K12" s="39"/>
    </row>
    <row r="13" spans="1:11" ht="51.75" thickBot="1">
      <c r="A13" s="37" t="s">
        <v>1</v>
      </c>
      <c r="B13" s="38">
        <v>7.0060000000000002</v>
      </c>
      <c r="C13" s="70" t="s">
        <v>221</v>
      </c>
      <c r="D13" s="31" t="s">
        <v>226</v>
      </c>
      <c r="E13" s="31" t="s">
        <v>226</v>
      </c>
      <c r="F13" s="31" t="s">
        <v>234</v>
      </c>
      <c r="G13" s="31" t="s">
        <v>239</v>
      </c>
      <c r="H13" s="31"/>
      <c r="I13" s="31"/>
      <c r="J13" s="31"/>
      <c r="K13" s="39"/>
    </row>
    <row r="14" spans="1:11">
      <c r="A14" s="33" t="str">
        <f>IF(COUNTIF(A8:A13, "P")=B15,"P","F")</f>
        <v>F</v>
      </c>
      <c r="B14" s="50" t="s">
        <v>41</v>
      </c>
      <c r="C14" s="50"/>
      <c r="D14" s="25">
        <f>+F14/B15</f>
        <v>0</v>
      </c>
      <c r="E14" s="26" t="s">
        <v>11</v>
      </c>
      <c r="F14" s="45">
        <f>COUNTIF(A7:A13,"=P")</f>
        <v>0</v>
      </c>
      <c r="G14" s="26" t="s">
        <v>38</v>
      </c>
      <c r="H14" s="48"/>
      <c r="I14" s="96" t="s">
        <v>40</v>
      </c>
      <c r="J14" s="96"/>
      <c r="K14" s="46"/>
    </row>
    <row r="15" spans="1:11" ht="13.5" thickBot="1">
      <c r="A15" s="47"/>
      <c r="B15" s="51">
        <f>COUNT(B7:B13)</f>
        <v>6</v>
      </c>
      <c r="C15" s="13" t="s">
        <v>28</v>
      </c>
      <c r="D15" s="47"/>
      <c r="E15" s="47"/>
      <c r="F15" s="28">
        <f>COUNTIF(A7:A13,"=F")</f>
        <v>6</v>
      </c>
      <c r="G15" s="27" t="s">
        <v>39</v>
      </c>
      <c r="H15" s="47"/>
      <c r="I15" s="47"/>
      <c r="J15" s="34"/>
      <c r="K15" s="47"/>
    </row>
    <row r="16" spans="1:11">
      <c r="B16" s="2"/>
      <c r="C16" s="2"/>
    </row>
    <row r="17" spans="2:3">
      <c r="B17" s="17" t="s">
        <v>5</v>
      </c>
      <c r="C17" s="2"/>
    </row>
    <row r="18" spans="2:3">
      <c r="B18" s="2"/>
      <c r="C18" s="2"/>
    </row>
  </sheetData>
  <mergeCells count="4">
    <mergeCell ref="B2:K2"/>
    <mergeCell ref="A3:K4"/>
    <mergeCell ref="B5:C5"/>
    <mergeCell ref="I14:J14"/>
  </mergeCells>
  <conditionalFormatting sqref="C7:C13">
    <cfRule type="expression" dxfId="1" priority="1">
      <formula>#REF!="F"</formula>
    </cfRule>
  </conditionalFormatting>
  <hyperlinks>
    <hyperlink ref="B17" location="Directory!A1" display="Directory"/>
  </hyperlink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M8" sqref="M8"/>
    </sheetView>
  </sheetViews>
  <sheetFormatPr defaultRowHeight="12.75"/>
  <cols>
    <col min="3" max="3" width="11.85546875" customWidth="1"/>
    <col min="6" max="6" width="10.140625" customWidth="1"/>
    <col min="7" max="7" width="11.42578125" customWidth="1"/>
    <col min="8" max="8" width="9.85546875" customWidth="1"/>
    <col min="9" max="9" width="10.85546875" customWidth="1"/>
  </cols>
  <sheetData>
    <row r="1" spans="1:11">
      <c r="A1" s="3" t="s">
        <v>372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>
      <c r="A2" s="97" t="s">
        <v>373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3.5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3.5" thickBot="1">
      <c r="A4" s="21"/>
      <c r="B4" s="91" t="s">
        <v>44</v>
      </c>
      <c r="C4" s="92"/>
      <c r="D4" s="22"/>
      <c r="E4" s="22"/>
      <c r="F4" s="22"/>
      <c r="G4" s="22"/>
      <c r="H4" s="22"/>
      <c r="I4" s="22"/>
      <c r="J4" s="22"/>
    </row>
    <row r="5" spans="1:11" ht="51.75" thickBot="1">
      <c r="A5" s="49" t="s">
        <v>3</v>
      </c>
      <c r="B5" s="20" t="s">
        <v>29</v>
      </c>
      <c r="C5" s="20" t="s">
        <v>30</v>
      </c>
      <c r="D5" s="20" t="s">
        <v>33</v>
      </c>
      <c r="E5" s="20" t="s">
        <v>31</v>
      </c>
      <c r="F5" s="20" t="s">
        <v>32</v>
      </c>
      <c r="G5" s="20" t="s">
        <v>34</v>
      </c>
      <c r="H5" s="20" t="s">
        <v>35</v>
      </c>
      <c r="I5" s="20" t="s">
        <v>4</v>
      </c>
      <c r="J5" s="20" t="s">
        <v>36</v>
      </c>
      <c r="K5" s="20" t="s">
        <v>37</v>
      </c>
    </row>
    <row r="6" spans="1:11">
      <c r="A6" s="11"/>
      <c r="B6" s="29"/>
      <c r="C6" s="43"/>
      <c r="D6" s="35"/>
      <c r="E6" s="35"/>
      <c r="F6" s="35"/>
      <c r="G6" s="35"/>
      <c r="H6" s="35"/>
      <c r="I6" s="35"/>
      <c r="J6" s="35"/>
      <c r="K6" s="35"/>
    </row>
    <row r="7" spans="1:11" ht="25.5">
      <c r="A7" s="37" t="s">
        <v>1</v>
      </c>
      <c r="B7" s="38">
        <v>1.0009999999999999</v>
      </c>
      <c r="C7" s="70" t="s">
        <v>327</v>
      </c>
      <c r="D7" s="31" t="s">
        <v>71</v>
      </c>
      <c r="E7" s="31" t="s">
        <v>336</v>
      </c>
      <c r="F7" s="31" t="s">
        <v>391</v>
      </c>
      <c r="G7" s="31" t="s">
        <v>308</v>
      </c>
      <c r="H7" s="31"/>
      <c r="I7" s="31"/>
      <c r="J7" s="31"/>
      <c r="K7" s="39"/>
    </row>
    <row r="8" spans="1:11" ht="63.75">
      <c r="A8" s="37" t="s">
        <v>1</v>
      </c>
      <c r="B8" s="38">
        <v>1.002</v>
      </c>
      <c r="C8" s="70" t="s">
        <v>374</v>
      </c>
      <c r="D8" s="31" t="s">
        <v>380</v>
      </c>
      <c r="E8" s="31" t="s">
        <v>278</v>
      </c>
      <c r="F8" s="31" t="s">
        <v>187</v>
      </c>
      <c r="G8" s="31" t="s">
        <v>389</v>
      </c>
      <c r="H8" s="31"/>
      <c r="I8" s="31"/>
      <c r="J8" s="31"/>
      <c r="K8" s="39"/>
    </row>
    <row r="9" spans="1:11" ht="51">
      <c r="A9" s="37" t="s">
        <v>1</v>
      </c>
      <c r="B9" s="38">
        <v>1.0029999999999999</v>
      </c>
      <c r="C9" s="70" t="s">
        <v>375</v>
      </c>
      <c r="D9" s="31" t="s">
        <v>381</v>
      </c>
      <c r="E9" s="31" t="s">
        <v>278</v>
      </c>
      <c r="F9" s="31" t="s">
        <v>187</v>
      </c>
      <c r="G9" s="31" t="s">
        <v>388</v>
      </c>
      <c r="H9" s="31"/>
      <c r="I9" s="31"/>
      <c r="J9" s="31"/>
      <c r="K9" s="39"/>
    </row>
    <row r="10" spans="1:11" ht="51">
      <c r="A10" s="37" t="s">
        <v>1</v>
      </c>
      <c r="B10" s="38">
        <v>1.004</v>
      </c>
      <c r="C10" s="70" t="s">
        <v>376</v>
      </c>
      <c r="D10" s="31" t="s">
        <v>382</v>
      </c>
      <c r="E10" s="31" t="s">
        <v>278</v>
      </c>
      <c r="F10" s="31" t="s">
        <v>187</v>
      </c>
      <c r="G10" s="31" t="s">
        <v>387</v>
      </c>
      <c r="H10" s="31"/>
      <c r="I10" s="31"/>
      <c r="J10" s="31"/>
      <c r="K10" s="39"/>
    </row>
    <row r="11" spans="1:11" ht="51">
      <c r="A11" s="37" t="s">
        <v>1</v>
      </c>
      <c r="B11" s="38">
        <v>1.0049999999999999</v>
      </c>
      <c r="C11" s="70" t="s">
        <v>377</v>
      </c>
      <c r="D11" s="31" t="s">
        <v>383</v>
      </c>
      <c r="E11" s="31" t="s">
        <v>278</v>
      </c>
      <c r="F11" s="31" t="s">
        <v>187</v>
      </c>
      <c r="G11" s="31" t="s">
        <v>386</v>
      </c>
      <c r="H11" s="31"/>
      <c r="I11" s="31"/>
      <c r="J11" s="31"/>
      <c r="K11" s="39"/>
    </row>
    <row r="12" spans="1:11" ht="51">
      <c r="A12" s="37" t="s">
        <v>1</v>
      </c>
      <c r="B12" s="38">
        <v>1.006</v>
      </c>
      <c r="C12" s="70" t="s">
        <v>378</v>
      </c>
      <c r="D12" s="31" t="s">
        <v>384</v>
      </c>
      <c r="E12" s="31" t="s">
        <v>278</v>
      </c>
      <c r="F12" s="31" t="s">
        <v>187</v>
      </c>
      <c r="G12" s="31" t="s">
        <v>385</v>
      </c>
      <c r="H12" s="31"/>
      <c r="I12" s="31"/>
      <c r="J12" s="31"/>
      <c r="K12" s="39"/>
    </row>
    <row r="13" spans="1:11" ht="39" thickBot="1">
      <c r="A13" s="37" t="s">
        <v>1</v>
      </c>
      <c r="B13" s="38">
        <v>1.0069999999999999</v>
      </c>
      <c r="C13" s="70" t="s">
        <v>379</v>
      </c>
      <c r="D13" s="31" t="s">
        <v>256</v>
      </c>
      <c r="E13" s="31" t="s">
        <v>278</v>
      </c>
      <c r="F13" s="31" t="s">
        <v>317</v>
      </c>
      <c r="G13" s="31" t="s">
        <v>318</v>
      </c>
      <c r="H13" s="31"/>
      <c r="I13" s="31"/>
      <c r="J13" s="31"/>
      <c r="K13" s="39"/>
    </row>
    <row r="14" spans="1:11">
      <c r="A14" s="33" t="str">
        <f>IF(COUNTIF(A7:A13, "P")=B15,"P","F")</f>
        <v>F</v>
      </c>
      <c r="B14" s="50" t="s">
        <v>41</v>
      </c>
      <c r="C14" s="50"/>
      <c r="D14" s="25">
        <f>+F14/B15</f>
        <v>0</v>
      </c>
      <c r="E14" s="26" t="s">
        <v>11</v>
      </c>
      <c r="F14" s="45">
        <f>COUNTIF(A6:A13,"=P")</f>
        <v>0</v>
      </c>
      <c r="G14" s="26" t="s">
        <v>38</v>
      </c>
      <c r="H14" s="48"/>
      <c r="I14" s="96" t="s">
        <v>40</v>
      </c>
      <c r="J14" s="96"/>
      <c r="K14" s="46"/>
    </row>
    <row r="15" spans="1:11" ht="13.5" thickBot="1">
      <c r="A15" s="47"/>
      <c r="B15" s="51">
        <f>COUNT(B6:B13)</f>
        <v>7</v>
      </c>
      <c r="C15" s="13" t="s">
        <v>28</v>
      </c>
      <c r="D15" s="47"/>
      <c r="E15" s="47"/>
      <c r="F15" s="28">
        <f>COUNTIF(A6:A13,"=F")</f>
        <v>7</v>
      </c>
      <c r="G15" s="27" t="s">
        <v>39</v>
      </c>
      <c r="H15" s="47"/>
      <c r="I15" s="47"/>
      <c r="J15" s="34"/>
      <c r="K15" s="47"/>
    </row>
    <row r="18" spans="1:1">
      <c r="A18" s="90" t="s">
        <v>401</v>
      </c>
    </row>
  </sheetData>
  <mergeCells count="4">
    <mergeCell ref="B1:K1"/>
    <mergeCell ref="A2:K3"/>
    <mergeCell ref="B4:C4"/>
    <mergeCell ref="I14:J14"/>
  </mergeCells>
  <conditionalFormatting sqref="C6:C13">
    <cfRule type="expression" dxfId="0" priority="1">
      <formula>#REF!="F"</formula>
    </cfRule>
  </conditionalFormatting>
  <hyperlinks>
    <hyperlink ref="A18" location="'Configure Unit Test'!A1" display="Configure Directory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37"/>
  <sheetViews>
    <sheetView workbookViewId="0">
      <selection activeCell="K13" sqref="K13"/>
    </sheetView>
  </sheetViews>
  <sheetFormatPr defaultColWidth="9.140625" defaultRowHeight="12.75"/>
  <cols>
    <col min="1" max="1" width="10" customWidth="1"/>
    <col min="2" max="2" width="8.140625" style="2" bestFit="1" customWidth="1"/>
    <col min="3" max="3" width="19.42578125" style="2" customWidth="1"/>
    <col min="4" max="9" width="16.7109375" customWidth="1"/>
    <col min="10" max="10" width="6.7109375" customWidth="1"/>
    <col min="11" max="11" width="8" customWidth="1"/>
  </cols>
  <sheetData>
    <row r="1" spans="1:11" s="15" customFormat="1">
      <c r="A1" s="14"/>
    </row>
    <row r="2" spans="1:11" ht="25.5">
      <c r="A2" s="59" t="s">
        <v>150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94" t="s">
        <v>47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3.5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3.5" thickBot="1">
      <c r="A5" s="21"/>
      <c r="B5" s="91" t="s">
        <v>44</v>
      </c>
      <c r="C5" s="92"/>
      <c r="D5" s="22"/>
      <c r="E5" s="22"/>
      <c r="F5" s="22"/>
      <c r="G5" s="22"/>
      <c r="H5" s="22"/>
      <c r="I5" s="22"/>
      <c r="J5" s="22"/>
    </row>
    <row r="6" spans="1:11" s="1" customFormat="1" ht="39" thickBot="1">
      <c r="A6" s="49" t="s">
        <v>3</v>
      </c>
      <c r="B6" s="20" t="s">
        <v>29</v>
      </c>
      <c r="C6" s="20" t="s">
        <v>30</v>
      </c>
      <c r="D6" s="20" t="s">
        <v>33</v>
      </c>
      <c r="E6" s="20" t="s">
        <v>31</v>
      </c>
      <c r="F6" s="20" t="s">
        <v>32</v>
      </c>
      <c r="G6" s="20" t="s">
        <v>34</v>
      </c>
      <c r="H6" s="20" t="s">
        <v>35</v>
      </c>
      <c r="I6" s="20" t="s">
        <v>4</v>
      </c>
      <c r="J6" s="20" t="s">
        <v>36</v>
      </c>
      <c r="K6" s="20" t="s">
        <v>37</v>
      </c>
    </row>
    <row r="7" spans="1:11" s="36" customFormat="1">
      <c r="A7" s="11"/>
      <c r="B7" s="29"/>
      <c r="C7" s="43"/>
      <c r="D7" s="35"/>
      <c r="E7" s="35"/>
      <c r="F7" s="35"/>
      <c r="G7" s="35"/>
      <c r="H7" s="35"/>
      <c r="I7" s="35"/>
      <c r="J7" s="35"/>
      <c r="K7" s="35"/>
    </row>
    <row r="8" spans="1:11" s="36" customFormat="1" ht="38.25">
      <c r="A8" s="37" t="s">
        <v>1</v>
      </c>
      <c r="B8" s="38">
        <v>1.0009999999999999</v>
      </c>
      <c r="C8" s="57" t="s">
        <v>48</v>
      </c>
      <c r="D8" s="31" t="s">
        <v>53</v>
      </c>
      <c r="E8" s="31" t="s">
        <v>58</v>
      </c>
      <c r="F8" s="31" t="s">
        <v>60</v>
      </c>
      <c r="G8" s="31" t="s">
        <v>61</v>
      </c>
      <c r="H8" s="31"/>
      <c r="I8" s="31"/>
      <c r="J8" s="31"/>
      <c r="K8" s="39"/>
    </row>
    <row r="9" spans="1:11" s="36" customFormat="1" ht="38.25">
      <c r="A9" s="37" t="s">
        <v>1</v>
      </c>
      <c r="B9" s="38">
        <v>1.002</v>
      </c>
      <c r="C9" s="57" t="s">
        <v>49</v>
      </c>
      <c r="D9" s="31" t="s">
        <v>54</v>
      </c>
      <c r="E9" s="31" t="s">
        <v>58</v>
      </c>
      <c r="F9" s="31" t="s">
        <v>60</v>
      </c>
      <c r="G9" s="31" t="s">
        <v>62</v>
      </c>
      <c r="H9" s="31"/>
      <c r="I9" s="31"/>
      <c r="J9" s="31"/>
      <c r="K9" s="39"/>
    </row>
    <row r="10" spans="1:11" s="36" customFormat="1" ht="51">
      <c r="A10" s="37" t="s">
        <v>1</v>
      </c>
      <c r="B10" s="38">
        <v>1.0029999999999999</v>
      </c>
      <c r="C10" s="57" t="s">
        <v>50</v>
      </c>
      <c r="D10" s="31" t="s">
        <v>55</v>
      </c>
      <c r="E10" s="31" t="s">
        <v>58</v>
      </c>
      <c r="F10" s="31" t="s">
        <v>60</v>
      </c>
      <c r="G10" s="31" t="s">
        <v>63</v>
      </c>
      <c r="H10" s="31"/>
      <c r="I10" s="31"/>
      <c r="J10" s="31"/>
      <c r="K10" s="39"/>
    </row>
    <row r="11" spans="1:11" s="36" customFormat="1" ht="38.25">
      <c r="A11" s="37" t="s">
        <v>1</v>
      </c>
      <c r="B11" s="38">
        <v>1.004</v>
      </c>
      <c r="C11" s="57" t="s">
        <v>51</v>
      </c>
      <c r="D11" s="31" t="s">
        <v>56</v>
      </c>
      <c r="E11" s="31" t="s">
        <v>58</v>
      </c>
      <c r="F11" s="31" t="s">
        <v>60</v>
      </c>
      <c r="G11" s="31" t="s">
        <v>64</v>
      </c>
      <c r="H11" s="31"/>
      <c r="I11" s="31"/>
      <c r="J11" s="31"/>
      <c r="K11" s="39"/>
    </row>
    <row r="12" spans="1:11" s="36" customFormat="1" ht="39" thickBot="1">
      <c r="A12" s="37" t="s">
        <v>1</v>
      </c>
      <c r="B12" s="38">
        <v>1.0049999999999999</v>
      </c>
      <c r="C12" s="57" t="s">
        <v>52</v>
      </c>
      <c r="D12" s="31" t="s">
        <v>57</v>
      </c>
      <c r="E12" s="31" t="s">
        <v>59</v>
      </c>
      <c r="F12" s="31" t="s">
        <v>60</v>
      </c>
      <c r="G12" s="31" t="s">
        <v>65</v>
      </c>
      <c r="H12" s="31"/>
      <c r="I12" s="31"/>
      <c r="J12" s="31"/>
      <c r="K12" s="39"/>
    </row>
    <row r="13" spans="1:11" s="36" customFormat="1">
      <c r="A13" s="33" t="str">
        <f>IF(COUNTIF(A8:A12, "P")=B14,"P","F")</f>
        <v>F</v>
      </c>
      <c r="B13" s="50" t="s">
        <v>41</v>
      </c>
      <c r="C13" s="50"/>
      <c r="D13" s="25">
        <f>+F13/B14</f>
        <v>0</v>
      </c>
      <c r="E13" s="26" t="s">
        <v>11</v>
      </c>
      <c r="F13" s="45">
        <f>COUNTIF(A7:A12,"=P")</f>
        <v>0</v>
      </c>
      <c r="G13" s="26" t="s">
        <v>38</v>
      </c>
      <c r="H13" s="48"/>
      <c r="I13" s="96" t="s">
        <v>40</v>
      </c>
      <c r="J13" s="96"/>
      <c r="K13" s="46"/>
    </row>
    <row r="14" spans="1:11" s="36" customFormat="1" ht="13.5" thickBot="1">
      <c r="A14" s="47"/>
      <c r="B14" s="51">
        <f>COUNT(B7:B12)</f>
        <v>5</v>
      </c>
      <c r="C14" s="13" t="s">
        <v>28</v>
      </c>
      <c r="D14" s="47"/>
      <c r="E14" s="47"/>
      <c r="F14" s="28">
        <f>COUNTIF(A7:A12,"=F")</f>
        <v>5</v>
      </c>
      <c r="G14" s="27" t="s">
        <v>39</v>
      </c>
      <c r="H14" s="47"/>
      <c r="I14" s="47"/>
      <c r="J14" s="34"/>
      <c r="K14" s="47"/>
    </row>
    <row r="15" spans="1:11" s="36" customFormat="1">
      <c r="A15"/>
      <c r="B15" s="2"/>
      <c r="C15" s="2"/>
      <c r="D15"/>
      <c r="E15"/>
      <c r="F15"/>
      <c r="G15"/>
      <c r="H15"/>
      <c r="I15"/>
      <c r="J15"/>
      <c r="K15"/>
    </row>
    <row r="16" spans="1:11" s="36" customFormat="1">
      <c r="A16"/>
      <c r="B16" s="17" t="s">
        <v>5</v>
      </c>
      <c r="C16" s="2"/>
      <c r="D16"/>
      <c r="E16"/>
      <c r="F16"/>
      <c r="G16"/>
      <c r="H16"/>
      <c r="I16"/>
      <c r="J16"/>
      <c r="K16"/>
    </row>
    <row r="17" spans="1:11" s="36" customFormat="1">
      <c r="A17"/>
      <c r="B17" s="2"/>
      <c r="C17" s="2"/>
      <c r="D17"/>
      <c r="E17"/>
      <c r="F17"/>
      <c r="G17"/>
      <c r="H17"/>
      <c r="I17"/>
      <c r="J17"/>
      <c r="K17"/>
    </row>
    <row r="18" spans="1:11" s="36" customFormat="1">
      <c r="A18"/>
      <c r="B18" s="5"/>
      <c r="C18" s="2"/>
      <c r="D18"/>
      <c r="E18"/>
      <c r="F18"/>
      <c r="G18"/>
      <c r="H18"/>
      <c r="I18"/>
      <c r="J18"/>
      <c r="K18"/>
    </row>
    <row r="19" spans="1:11" s="36" customFormat="1">
      <c r="A19"/>
      <c r="B19" s="2"/>
      <c r="C19" s="2"/>
      <c r="D19"/>
      <c r="E19"/>
      <c r="F19"/>
      <c r="G19"/>
      <c r="H19"/>
      <c r="I19"/>
      <c r="J19"/>
      <c r="K19"/>
    </row>
    <row r="20" spans="1:11" s="36" customFormat="1">
      <c r="A20"/>
      <c r="B20" s="2"/>
      <c r="C20" s="2"/>
      <c r="D20"/>
      <c r="E20"/>
      <c r="F20"/>
      <c r="G20"/>
      <c r="H20"/>
      <c r="I20"/>
      <c r="J20"/>
      <c r="K20"/>
    </row>
    <row r="21" spans="1:11" s="36" customFormat="1">
      <c r="A21"/>
      <c r="B21" s="2"/>
      <c r="C21" s="2"/>
      <c r="D21"/>
      <c r="E21"/>
      <c r="F21"/>
      <c r="G21"/>
      <c r="H21"/>
      <c r="I21"/>
      <c r="J21"/>
      <c r="K21"/>
    </row>
    <row r="22" spans="1:11" s="36" customFormat="1">
      <c r="A22"/>
      <c r="B22" s="2"/>
      <c r="C22" s="2"/>
      <c r="D22"/>
      <c r="E22"/>
      <c r="F22"/>
      <c r="G22"/>
      <c r="H22"/>
      <c r="I22"/>
      <c r="J22"/>
      <c r="K22"/>
    </row>
    <row r="23" spans="1:11" s="36" customFormat="1">
      <c r="A23"/>
      <c r="B23" s="2"/>
      <c r="C23" s="2"/>
      <c r="D23"/>
      <c r="E23"/>
      <c r="F23"/>
      <c r="G23"/>
      <c r="H23"/>
      <c r="I23"/>
      <c r="J23"/>
      <c r="K23"/>
    </row>
    <row r="24" spans="1:11" s="36" customFormat="1">
      <c r="A24"/>
      <c r="B24" s="2"/>
      <c r="C24" s="2"/>
      <c r="D24"/>
      <c r="E24"/>
      <c r="F24"/>
      <c r="G24"/>
      <c r="H24"/>
      <c r="I24"/>
      <c r="J24"/>
      <c r="K24"/>
    </row>
    <row r="25" spans="1:11" s="36" customFormat="1">
      <c r="A25"/>
      <c r="B25" s="2"/>
      <c r="C25" s="2"/>
      <c r="D25"/>
      <c r="E25"/>
      <c r="F25"/>
      <c r="G25"/>
      <c r="H25"/>
      <c r="I25"/>
      <c r="J25"/>
      <c r="K25"/>
    </row>
    <row r="26" spans="1:11" s="36" customFormat="1">
      <c r="A26"/>
      <c r="B26" s="2"/>
      <c r="C26" s="2"/>
      <c r="D26"/>
      <c r="E26"/>
      <c r="F26"/>
      <c r="G26"/>
      <c r="H26"/>
      <c r="I26"/>
      <c r="J26"/>
      <c r="K26"/>
    </row>
    <row r="27" spans="1:11" s="36" customFormat="1">
      <c r="A27"/>
      <c r="B27" s="2"/>
      <c r="C27" s="2"/>
      <c r="D27"/>
      <c r="E27"/>
      <c r="F27"/>
      <c r="G27"/>
      <c r="H27"/>
      <c r="I27"/>
      <c r="J27"/>
      <c r="K27"/>
    </row>
    <row r="28" spans="1:11" s="36" customFormat="1">
      <c r="A28"/>
      <c r="B28" s="2"/>
      <c r="C28" s="2"/>
      <c r="D28"/>
      <c r="E28"/>
      <c r="F28"/>
      <c r="G28"/>
      <c r="H28"/>
      <c r="I28"/>
      <c r="J28"/>
      <c r="K28"/>
    </row>
    <row r="29" spans="1:11" s="36" customFormat="1">
      <c r="A29"/>
      <c r="B29" s="2"/>
      <c r="C29" s="2"/>
      <c r="D29"/>
      <c r="E29"/>
      <c r="F29"/>
      <c r="G29"/>
      <c r="H29"/>
      <c r="I29"/>
      <c r="J29"/>
      <c r="K29"/>
    </row>
    <row r="30" spans="1:11" s="36" customFormat="1">
      <c r="A30"/>
      <c r="B30" s="2"/>
      <c r="C30" s="2"/>
      <c r="D30"/>
      <c r="E30"/>
      <c r="F30"/>
      <c r="G30"/>
      <c r="H30"/>
      <c r="I30"/>
      <c r="J30"/>
      <c r="K30"/>
    </row>
    <row r="31" spans="1:11" s="36" customFormat="1">
      <c r="A31"/>
      <c r="B31" s="2"/>
      <c r="C31" s="2"/>
      <c r="D31"/>
      <c r="E31"/>
      <c r="F31"/>
      <c r="G31"/>
      <c r="H31"/>
      <c r="I31"/>
      <c r="J31"/>
      <c r="K31"/>
    </row>
    <row r="32" spans="1:11" s="36" customFormat="1">
      <c r="A32"/>
      <c r="B32" s="2"/>
      <c r="C32" s="2"/>
      <c r="D32"/>
      <c r="E32"/>
      <c r="F32"/>
      <c r="G32"/>
      <c r="H32"/>
      <c r="I32"/>
      <c r="J32"/>
      <c r="K32"/>
    </row>
    <row r="33" spans="1:11" s="36" customFormat="1">
      <c r="A33"/>
      <c r="B33" s="2"/>
      <c r="C33" s="2"/>
      <c r="D33"/>
      <c r="E33"/>
      <c r="F33"/>
      <c r="G33"/>
      <c r="H33"/>
      <c r="I33"/>
      <c r="J33"/>
      <c r="K33"/>
    </row>
    <row r="34" spans="1:11" s="36" customFormat="1">
      <c r="A34"/>
      <c r="B34" s="2"/>
      <c r="C34" s="2"/>
      <c r="D34"/>
      <c r="E34"/>
      <c r="F34"/>
      <c r="G34"/>
      <c r="H34"/>
      <c r="I34"/>
      <c r="J34"/>
      <c r="K34"/>
    </row>
    <row r="35" spans="1:11" s="36" customFormat="1">
      <c r="A35"/>
      <c r="B35" s="2"/>
      <c r="C35" s="2"/>
      <c r="D35"/>
      <c r="E35"/>
      <c r="F35"/>
      <c r="G35"/>
      <c r="H35"/>
      <c r="I35"/>
      <c r="J35"/>
      <c r="K35"/>
    </row>
    <row r="36" spans="1:11" s="1" customFormat="1">
      <c r="A36"/>
      <c r="B36" s="2"/>
      <c r="C36" s="2"/>
      <c r="D36"/>
      <c r="E36"/>
      <c r="F36"/>
      <c r="G36"/>
      <c r="H36"/>
      <c r="I36"/>
      <c r="J36"/>
      <c r="K36"/>
    </row>
    <row r="37" spans="1:11" s="1" customFormat="1">
      <c r="A37"/>
      <c r="B37" s="2"/>
      <c r="C37" s="2"/>
      <c r="D37"/>
      <c r="E37"/>
      <c r="F37"/>
      <c r="G37"/>
      <c r="H37"/>
      <c r="I37"/>
      <c r="J37"/>
      <c r="K37"/>
    </row>
  </sheetData>
  <mergeCells count="4">
    <mergeCell ref="B2:K2"/>
    <mergeCell ref="A3:K4"/>
    <mergeCell ref="B5:C5"/>
    <mergeCell ref="I13:J13"/>
  </mergeCells>
  <conditionalFormatting sqref="C7:C12">
    <cfRule type="expression" dxfId="13" priority="1">
      <formula>#REF!="F"</formula>
    </cfRule>
  </conditionalFormatting>
  <hyperlinks>
    <hyperlink ref="B16" location="Directory!A1" display="Directory"/>
  </hyperlinks>
  <pageMargins left="0.5" right="0.5" top="0.5" bottom="0.75" header="0.5" footer="0.5"/>
  <pageSetup scale="85" fitToHeight="0" orientation="landscape"/>
  <headerFooter alignWithMargins="0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30"/>
  <sheetViews>
    <sheetView topLeftCell="A25" workbookViewId="0">
      <selection activeCell="K25" sqref="K25"/>
    </sheetView>
  </sheetViews>
  <sheetFormatPr defaultColWidth="9.140625" defaultRowHeight="12.75"/>
  <cols>
    <col min="1" max="1" width="10" customWidth="1"/>
    <col min="2" max="2" width="8.140625" style="2" bestFit="1" customWidth="1"/>
    <col min="3" max="3" width="19.42578125" style="2" customWidth="1"/>
    <col min="4" max="9" width="16.7109375" customWidth="1"/>
    <col min="10" max="10" width="6.7109375" customWidth="1"/>
    <col min="11" max="11" width="8" customWidth="1"/>
  </cols>
  <sheetData>
    <row r="1" spans="1:11" s="15" customFormat="1">
      <c r="A1" s="14"/>
    </row>
    <row r="2" spans="1:11" ht="25.5">
      <c r="A2" s="59" t="s">
        <v>152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94" t="s">
        <v>87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3.5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3.5" thickBot="1">
      <c r="A5" s="21"/>
      <c r="B5" s="91" t="s">
        <v>44</v>
      </c>
      <c r="C5" s="92"/>
      <c r="D5" s="22"/>
      <c r="E5" s="22"/>
      <c r="F5" s="22"/>
      <c r="G5" s="22"/>
      <c r="H5" s="22"/>
      <c r="I5" s="22"/>
      <c r="J5" s="22"/>
    </row>
    <row r="6" spans="1:11" s="1" customFormat="1" ht="48.75" customHeight="1">
      <c r="A6" s="49" t="s">
        <v>3</v>
      </c>
      <c r="B6" s="20" t="s">
        <v>29</v>
      </c>
      <c r="C6" s="20" t="s">
        <v>30</v>
      </c>
      <c r="D6" s="20" t="s">
        <v>33</v>
      </c>
      <c r="E6" s="20" t="s">
        <v>31</v>
      </c>
      <c r="F6" s="20" t="s">
        <v>32</v>
      </c>
      <c r="G6" s="20" t="s">
        <v>34</v>
      </c>
      <c r="H6" s="20" t="s">
        <v>35</v>
      </c>
      <c r="I6" s="20" t="s">
        <v>4</v>
      </c>
      <c r="J6" s="20" t="s">
        <v>36</v>
      </c>
      <c r="K6" s="20" t="s">
        <v>37</v>
      </c>
    </row>
    <row r="7" spans="1:11" s="36" customFormat="1" ht="25.5">
      <c r="A7" s="37" t="s">
        <v>1</v>
      </c>
      <c r="B7" s="38">
        <v>3.0009999999999999</v>
      </c>
      <c r="C7" s="57" t="s">
        <v>88</v>
      </c>
      <c r="D7" s="31" t="s">
        <v>105</v>
      </c>
      <c r="E7" s="31" t="s">
        <v>117</v>
      </c>
      <c r="F7" s="31" t="s">
        <v>128</v>
      </c>
      <c r="G7" s="31" t="s">
        <v>134</v>
      </c>
      <c r="H7" s="31"/>
      <c r="I7" s="31"/>
      <c r="J7" s="31"/>
      <c r="K7" s="39"/>
    </row>
    <row r="8" spans="1:11" s="36" customFormat="1" ht="38.25">
      <c r="A8" s="37" t="s">
        <v>1</v>
      </c>
      <c r="B8" s="38">
        <v>3.0019999999999998</v>
      </c>
      <c r="C8" s="57" t="s">
        <v>89</v>
      </c>
      <c r="D8" s="31" t="s">
        <v>106</v>
      </c>
      <c r="E8" s="31" t="s">
        <v>118</v>
      </c>
      <c r="F8" s="31" t="s">
        <v>60</v>
      </c>
      <c r="G8" s="31" t="s">
        <v>135</v>
      </c>
      <c r="H8" s="31"/>
      <c r="I8" s="31"/>
      <c r="J8" s="31"/>
      <c r="K8" s="39"/>
    </row>
    <row r="9" spans="1:11" s="36" customFormat="1" ht="63.75">
      <c r="A9" s="37" t="s">
        <v>1</v>
      </c>
      <c r="B9" s="38">
        <v>3.0030000000000001</v>
      </c>
      <c r="C9" s="57" t="s">
        <v>90</v>
      </c>
      <c r="D9" s="31" t="s">
        <v>107</v>
      </c>
      <c r="E9" s="31" t="s">
        <v>119</v>
      </c>
      <c r="F9" s="31" t="s">
        <v>60</v>
      </c>
      <c r="G9" s="31" t="s">
        <v>136</v>
      </c>
      <c r="H9" s="31"/>
      <c r="I9" s="31"/>
      <c r="J9" s="31"/>
      <c r="K9" s="39"/>
    </row>
    <row r="10" spans="1:11" s="36" customFormat="1" ht="89.25">
      <c r="A10" s="37" t="s">
        <v>1</v>
      </c>
      <c r="B10" s="38">
        <v>3.004</v>
      </c>
      <c r="C10" s="57" t="s">
        <v>91</v>
      </c>
      <c r="D10" s="31" t="s">
        <v>108</v>
      </c>
      <c r="E10" s="31" t="s">
        <v>119</v>
      </c>
      <c r="F10" s="31" t="s">
        <v>60</v>
      </c>
      <c r="G10" s="31" t="s">
        <v>137</v>
      </c>
      <c r="H10" s="31"/>
      <c r="I10" s="31"/>
      <c r="J10" s="31"/>
      <c r="K10" s="39"/>
    </row>
    <row r="11" spans="1:11" s="36" customFormat="1" ht="51">
      <c r="A11" s="37" t="s">
        <v>1</v>
      </c>
      <c r="B11" s="38">
        <v>3.0049999999999999</v>
      </c>
      <c r="C11" s="57" t="s">
        <v>92</v>
      </c>
      <c r="D11" s="31" t="s">
        <v>109</v>
      </c>
      <c r="E11" s="31" t="s">
        <v>119</v>
      </c>
      <c r="F11" s="31" t="s">
        <v>60</v>
      </c>
      <c r="G11" s="31" t="s">
        <v>138</v>
      </c>
      <c r="H11" s="31"/>
      <c r="I11" s="31"/>
      <c r="J11" s="31"/>
      <c r="K11" s="39"/>
    </row>
    <row r="12" spans="1:11" s="36" customFormat="1" ht="51">
      <c r="A12" s="37" t="s">
        <v>1</v>
      </c>
      <c r="B12" s="38">
        <v>3.0059999999999998</v>
      </c>
      <c r="C12" s="57" t="s">
        <v>93</v>
      </c>
      <c r="D12" s="31" t="s">
        <v>113</v>
      </c>
      <c r="E12" s="31" t="s">
        <v>120</v>
      </c>
      <c r="F12" s="31" t="s">
        <v>129</v>
      </c>
      <c r="G12" s="31" t="s">
        <v>139</v>
      </c>
      <c r="H12" s="31"/>
      <c r="I12" s="31" t="s">
        <v>94</v>
      </c>
      <c r="J12" s="31"/>
      <c r="K12" s="39"/>
    </row>
    <row r="13" spans="1:11" s="36" customFormat="1" ht="25.5">
      <c r="A13" s="37" t="s">
        <v>1</v>
      </c>
      <c r="B13" s="38">
        <v>3.0070000000000001</v>
      </c>
      <c r="C13" s="57" t="s">
        <v>103</v>
      </c>
      <c r="D13" s="31" t="s">
        <v>110</v>
      </c>
      <c r="E13" s="31" t="s">
        <v>119</v>
      </c>
      <c r="F13" s="31" t="s">
        <v>60</v>
      </c>
      <c r="G13" s="31" t="s">
        <v>140</v>
      </c>
      <c r="H13" s="31"/>
      <c r="I13" s="31"/>
      <c r="J13" s="31"/>
      <c r="K13" s="39"/>
    </row>
    <row r="14" spans="1:11" s="36" customFormat="1" ht="38.25">
      <c r="A14" s="37" t="s">
        <v>1</v>
      </c>
      <c r="B14" s="38">
        <v>3.008</v>
      </c>
      <c r="C14" s="57" t="s">
        <v>95</v>
      </c>
      <c r="D14" s="31" t="s">
        <v>111</v>
      </c>
      <c r="E14" s="31" t="s">
        <v>120</v>
      </c>
      <c r="F14" s="31" t="s">
        <v>60</v>
      </c>
      <c r="G14" s="31" t="s">
        <v>141</v>
      </c>
      <c r="H14" s="31"/>
      <c r="I14" s="31"/>
      <c r="J14" s="31"/>
      <c r="K14" s="39"/>
    </row>
    <row r="15" spans="1:11" s="36" customFormat="1" ht="38.25">
      <c r="A15" s="37" t="s">
        <v>1</v>
      </c>
      <c r="B15" s="38">
        <v>3.0089999999999999</v>
      </c>
      <c r="C15" s="57" t="s">
        <v>121</v>
      </c>
      <c r="D15" s="31" t="s">
        <v>122</v>
      </c>
      <c r="E15" s="31" t="s">
        <v>123</v>
      </c>
      <c r="F15" s="31" t="s">
        <v>60</v>
      </c>
      <c r="G15" s="31" t="s">
        <v>142</v>
      </c>
      <c r="H15" s="31"/>
      <c r="I15" s="31"/>
      <c r="J15" s="31"/>
      <c r="K15" s="39"/>
    </row>
    <row r="16" spans="1:11" s="36" customFormat="1" ht="38.25">
      <c r="A16" s="37" t="s">
        <v>1</v>
      </c>
      <c r="B16" s="38">
        <v>3.01</v>
      </c>
      <c r="C16" s="57" t="s">
        <v>96</v>
      </c>
      <c r="D16" s="31" t="s">
        <v>112</v>
      </c>
      <c r="E16" s="31" t="s">
        <v>123</v>
      </c>
      <c r="F16" s="31" t="s">
        <v>60</v>
      </c>
      <c r="G16" s="31" t="s">
        <v>143</v>
      </c>
      <c r="H16" s="31"/>
      <c r="I16" s="31"/>
      <c r="J16" s="31"/>
      <c r="K16" s="39"/>
    </row>
    <row r="17" spans="1:11" s="36" customFormat="1" ht="63.75">
      <c r="A17" s="37" t="s">
        <v>1</v>
      </c>
      <c r="B17" s="38">
        <v>3.0110000000000001</v>
      </c>
      <c r="C17" s="57" t="s">
        <v>97</v>
      </c>
      <c r="D17" s="31" t="s">
        <v>112</v>
      </c>
      <c r="E17" s="31" t="s">
        <v>119</v>
      </c>
      <c r="F17" s="31" t="s">
        <v>60</v>
      </c>
      <c r="G17" s="31" t="s">
        <v>144</v>
      </c>
      <c r="H17" s="31"/>
      <c r="I17" s="31"/>
      <c r="J17" s="31"/>
      <c r="K17" s="39"/>
    </row>
    <row r="18" spans="1:11" s="36" customFormat="1" ht="25.5">
      <c r="A18" s="37" t="s">
        <v>1</v>
      </c>
      <c r="B18" s="38">
        <v>3.012</v>
      </c>
      <c r="C18" s="57" t="s">
        <v>98</v>
      </c>
      <c r="D18" s="31" t="s">
        <v>115</v>
      </c>
      <c r="E18" s="31" t="s">
        <v>124</v>
      </c>
      <c r="F18" s="31" t="s">
        <v>60</v>
      </c>
      <c r="G18" s="31" t="s">
        <v>135</v>
      </c>
      <c r="H18" s="31"/>
      <c r="I18" s="31"/>
      <c r="J18" s="31"/>
      <c r="K18" s="39"/>
    </row>
    <row r="19" spans="1:11" s="36" customFormat="1" ht="25.5">
      <c r="A19" s="37" t="s">
        <v>1</v>
      </c>
      <c r="B19" s="38">
        <v>3.0129999999999999</v>
      </c>
      <c r="C19" s="57" t="s">
        <v>99</v>
      </c>
      <c r="D19" s="31" t="s">
        <v>114</v>
      </c>
      <c r="E19" s="31" t="s">
        <v>125</v>
      </c>
      <c r="F19" s="31" t="s">
        <v>60</v>
      </c>
      <c r="G19" s="31" t="s">
        <v>145</v>
      </c>
      <c r="H19" s="31"/>
      <c r="I19" s="31"/>
      <c r="J19" s="31"/>
      <c r="K19" s="39"/>
    </row>
    <row r="20" spans="1:11" s="36" customFormat="1" ht="38.25">
      <c r="A20" s="37" t="s">
        <v>1</v>
      </c>
      <c r="B20" s="38">
        <v>3.0139999999999998</v>
      </c>
      <c r="C20" s="57" t="s">
        <v>100</v>
      </c>
      <c r="D20" s="31" t="s">
        <v>115</v>
      </c>
      <c r="E20" s="31" t="s">
        <v>124</v>
      </c>
      <c r="F20" s="31" t="s">
        <v>60</v>
      </c>
      <c r="G20" s="31" t="s">
        <v>146</v>
      </c>
      <c r="H20" s="31"/>
      <c r="I20" s="31"/>
      <c r="J20" s="31"/>
      <c r="K20" s="39"/>
    </row>
    <row r="21" spans="1:11" s="36" customFormat="1" ht="25.5">
      <c r="A21" s="37" t="s">
        <v>1</v>
      </c>
      <c r="B21" s="38">
        <v>3.0150000000000001</v>
      </c>
      <c r="C21" s="57" t="s">
        <v>101</v>
      </c>
      <c r="D21" s="31" t="s">
        <v>110</v>
      </c>
      <c r="E21" s="31" t="s">
        <v>119</v>
      </c>
      <c r="F21" s="31" t="s">
        <v>60</v>
      </c>
      <c r="G21" s="31" t="s">
        <v>140</v>
      </c>
      <c r="H21" s="31"/>
      <c r="I21" s="31"/>
      <c r="J21" s="31"/>
      <c r="K21" s="39"/>
    </row>
    <row r="22" spans="1:11" s="36" customFormat="1" ht="38.25">
      <c r="A22" s="37" t="s">
        <v>1</v>
      </c>
      <c r="B22" s="38">
        <v>3.016</v>
      </c>
      <c r="C22" s="57" t="s">
        <v>102</v>
      </c>
      <c r="D22" s="31" t="s">
        <v>116</v>
      </c>
      <c r="E22" s="31" t="s">
        <v>126</v>
      </c>
      <c r="F22" s="31" t="s">
        <v>130</v>
      </c>
      <c r="G22" s="31" t="s">
        <v>147</v>
      </c>
      <c r="H22" s="31"/>
      <c r="I22" s="31"/>
      <c r="J22" s="31"/>
      <c r="K22" s="39"/>
    </row>
    <row r="23" spans="1:11" s="36" customFormat="1" ht="38.25">
      <c r="A23" s="37" t="s">
        <v>1</v>
      </c>
      <c r="B23" s="38">
        <v>3.0169999999999999</v>
      </c>
      <c r="C23" s="57" t="s">
        <v>104</v>
      </c>
      <c r="D23" s="31" t="s">
        <v>110</v>
      </c>
      <c r="E23" s="31" t="s">
        <v>127</v>
      </c>
      <c r="F23" s="31" t="s">
        <v>131</v>
      </c>
      <c r="G23" s="31" t="s">
        <v>148</v>
      </c>
      <c r="H23" s="31"/>
      <c r="I23" s="31"/>
      <c r="J23" s="31"/>
      <c r="K23" s="39"/>
    </row>
    <row r="24" spans="1:11" s="36" customFormat="1" ht="26.25" thickBot="1">
      <c r="A24" s="37" t="s">
        <v>1</v>
      </c>
      <c r="B24" s="38">
        <v>3.0179999999999998</v>
      </c>
      <c r="C24" s="57" t="s">
        <v>132</v>
      </c>
      <c r="D24" s="31" t="s">
        <v>133</v>
      </c>
      <c r="E24" s="31" t="s">
        <v>119</v>
      </c>
      <c r="F24" s="31" t="s">
        <v>60</v>
      </c>
      <c r="G24" s="31" t="s">
        <v>149</v>
      </c>
      <c r="H24" s="31"/>
      <c r="I24" s="31"/>
      <c r="J24" s="31"/>
      <c r="K24" s="39"/>
    </row>
    <row r="25" spans="1:11" s="1" customFormat="1">
      <c r="A25" s="33" t="str">
        <f>IF(COUNTIF(A7:A24, "P")=B26,"P","F")</f>
        <v>F</v>
      </c>
      <c r="B25" s="50" t="s">
        <v>41</v>
      </c>
      <c r="C25" s="50"/>
      <c r="D25" s="25">
        <f>+F25/B26</f>
        <v>0</v>
      </c>
      <c r="E25" s="26" t="s">
        <v>11</v>
      </c>
      <c r="F25" s="45">
        <f>COUNTIF(A7:A24,"=P")</f>
        <v>0</v>
      </c>
      <c r="G25" s="26" t="s">
        <v>38</v>
      </c>
      <c r="H25" s="48"/>
      <c r="I25" s="96" t="s">
        <v>40</v>
      </c>
      <c r="J25" s="96"/>
      <c r="K25" s="46"/>
    </row>
    <row r="26" spans="1:11" s="1" customFormat="1" ht="13.5" thickBot="1">
      <c r="A26" s="47"/>
      <c r="B26" s="51">
        <f>COUNT(B7:B24)</f>
        <v>18</v>
      </c>
      <c r="C26" s="13" t="s">
        <v>28</v>
      </c>
      <c r="D26" s="47"/>
      <c r="E26" s="47"/>
      <c r="F26" s="28">
        <f>COUNTIF(A7:A24,"=F")</f>
        <v>18</v>
      </c>
      <c r="G26" s="27" t="s">
        <v>39</v>
      </c>
      <c r="H26" s="47"/>
      <c r="I26" s="47"/>
      <c r="J26" s="34"/>
      <c r="K26" s="47"/>
    </row>
    <row r="28" spans="1:11">
      <c r="B28" s="17" t="s">
        <v>5</v>
      </c>
    </row>
    <row r="30" spans="1:11">
      <c r="B30" s="5"/>
    </row>
  </sheetData>
  <mergeCells count="4">
    <mergeCell ref="B2:K2"/>
    <mergeCell ref="A3:K4"/>
    <mergeCell ref="B5:C5"/>
    <mergeCell ref="I25:J25"/>
  </mergeCells>
  <conditionalFormatting sqref="C7:C24">
    <cfRule type="expression" dxfId="12" priority="1">
      <formula>#REF!="F"</formula>
    </cfRule>
  </conditionalFormatting>
  <hyperlinks>
    <hyperlink ref="B28" location="Directory!A1" display="Directory"/>
  </hyperlinks>
  <pageMargins left="0.5" right="0.5" top="0.5" bottom="0.75" header="0.5" footer="0.5"/>
  <pageSetup scale="85" fitToHeight="0" orientation="landscape" r:id="rId1"/>
  <headerFooter alignWithMargins="0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opLeftCell="A15" workbookViewId="0">
      <selection activeCell="K17" sqref="K17"/>
    </sheetView>
  </sheetViews>
  <sheetFormatPr defaultRowHeight="12.75"/>
  <cols>
    <col min="3" max="3" width="11.85546875" customWidth="1"/>
    <col min="4" max="4" width="10.5703125" customWidth="1"/>
    <col min="6" max="6" width="12.85546875" customWidth="1"/>
    <col min="7" max="7" width="10.7109375" customWidth="1"/>
    <col min="8" max="8" width="10.42578125" customWidth="1"/>
    <col min="9" max="9" width="10.28515625" customWidth="1"/>
  </cols>
  <sheetData>
    <row r="1" spans="1:11">
      <c r="A1" s="3" t="s">
        <v>208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>
      <c r="A2" s="97" t="s">
        <v>262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3.5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3.5" thickBot="1">
      <c r="A4" s="21"/>
      <c r="B4" s="91" t="s">
        <v>44</v>
      </c>
      <c r="C4" s="92"/>
      <c r="D4" s="22"/>
      <c r="E4" s="22"/>
      <c r="F4" s="22"/>
      <c r="G4" s="22"/>
      <c r="H4" s="22"/>
      <c r="I4" s="22"/>
      <c r="J4" s="22"/>
    </row>
    <row r="5" spans="1:11" ht="51.75" thickBot="1">
      <c r="A5" s="49" t="s">
        <v>3</v>
      </c>
      <c r="B5" s="20" t="s">
        <v>29</v>
      </c>
      <c r="C5" s="20" t="s">
        <v>30</v>
      </c>
      <c r="D5" s="20" t="s">
        <v>33</v>
      </c>
      <c r="E5" s="20" t="s">
        <v>31</v>
      </c>
      <c r="F5" s="20" t="s">
        <v>32</v>
      </c>
      <c r="G5" s="20" t="s">
        <v>34</v>
      </c>
      <c r="H5" s="20" t="s">
        <v>35</v>
      </c>
      <c r="I5" s="20" t="s">
        <v>4</v>
      </c>
      <c r="J5" s="20" t="s">
        <v>36</v>
      </c>
      <c r="K5" s="20" t="s">
        <v>37</v>
      </c>
    </row>
    <row r="6" spans="1:11">
      <c r="A6" s="11"/>
      <c r="B6" s="29"/>
      <c r="C6" s="43"/>
      <c r="D6" s="35"/>
      <c r="E6" s="35"/>
      <c r="F6" s="35"/>
      <c r="G6" s="35"/>
      <c r="H6" s="35"/>
      <c r="I6" s="35"/>
      <c r="J6" s="35"/>
      <c r="K6" s="35"/>
    </row>
    <row r="7" spans="1:11" ht="51">
      <c r="A7" s="37" t="s">
        <v>1</v>
      </c>
      <c r="B7" s="38">
        <v>2.0009999999999999</v>
      </c>
      <c r="C7" s="70" t="s">
        <v>263</v>
      </c>
      <c r="D7" s="31" t="s">
        <v>71</v>
      </c>
      <c r="E7" s="31" t="s">
        <v>279</v>
      </c>
      <c r="F7" s="31" t="s">
        <v>230</v>
      </c>
      <c r="G7" s="31" t="s">
        <v>281</v>
      </c>
      <c r="H7" s="31"/>
      <c r="I7" s="31"/>
      <c r="J7" s="31"/>
      <c r="K7" s="39"/>
    </row>
    <row r="8" spans="1:11" ht="38.25">
      <c r="A8" s="37" t="s">
        <v>1</v>
      </c>
      <c r="B8" s="38">
        <v>2.0019999999999998</v>
      </c>
      <c r="C8" s="70" t="s">
        <v>264</v>
      </c>
      <c r="D8" s="31" t="s">
        <v>273</v>
      </c>
      <c r="E8" s="31" t="s">
        <v>280</v>
      </c>
      <c r="F8" s="31" t="s">
        <v>250</v>
      </c>
      <c r="G8" s="31" t="s">
        <v>282</v>
      </c>
      <c r="H8" s="31"/>
      <c r="I8" s="31"/>
      <c r="J8" s="31"/>
      <c r="K8" s="39"/>
    </row>
    <row r="9" spans="1:11" ht="51">
      <c r="A9" s="37" t="s">
        <v>1</v>
      </c>
      <c r="B9" s="38">
        <v>2.0030000000000001</v>
      </c>
      <c r="C9" s="70" t="s">
        <v>265</v>
      </c>
      <c r="D9" s="31" t="s">
        <v>274</v>
      </c>
      <c r="E9" s="31" t="s">
        <v>278</v>
      </c>
      <c r="F9" s="31" t="s">
        <v>288</v>
      </c>
      <c r="G9" s="31" t="s">
        <v>297</v>
      </c>
      <c r="H9" s="31"/>
      <c r="I9" s="31"/>
      <c r="J9" s="31"/>
      <c r="K9" s="39"/>
    </row>
    <row r="10" spans="1:11" ht="51">
      <c r="A10" s="37" t="s">
        <v>1</v>
      </c>
      <c r="B10" s="38">
        <v>2.004</v>
      </c>
      <c r="C10" s="70" t="s">
        <v>266</v>
      </c>
      <c r="D10" s="31" t="s">
        <v>275</v>
      </c>
      <c r="E10" s="31" t="s">
        <v>278</v>
      </c>
      <c r="F10" s="31" t="s">
        <v>289</v>
      </c>
      <c r="G10" s="31" t="s">
        <v>296</v>
      </c>
      <c r="H10" s="31"/>
      <c r="I10" s="31"/>
      <c r="J10" s="31"/>
      <c r="K10" s="39"/>
    </row>
    <row r="11" spans="1:11" ht="51">
      <c r="A11" s="37" t="s">
        <v>1</v>
      </c>
      <c r="B11" s="38">
        <v>2.0049999999999999</v>
      </c>
      <c r="C11" s="70" t="s">
        <v>267</v>
      </c>
      <c r="D11" s="31" t="s">
        <v>276</v>
      </c>
      <c r="E11" s="31" t="s">
        <v>278</v>
      </c>
      <c r="F11" s="31" t="s">
        <v>290</v>
      </c>
      <c r="G11" s="31" t="s">
        <v>295</v>
      </c>
      <c r="H11" s="31"/>
      <c r="I11" s="31"/>
      <c r="J11" s="31"/>
      <c r="K11" s="39"/>
    </row>
    <row r="12" spans="1:11" ht="63.75">
      <c r="A12" s="37" t="s">
        <v>1</v>
      </c>
      <c r="B12" s="38">
        <v>2.0059999999999998</v>
      </c>
      <c r="C12" s="70" t="s">
        <v>268</v>
      </c>
      <c r="D12" s="31" t="s">
        <v>277</v>
      </c>
      <c r="E12" s="31" t="s">
        <v>278</v>
      </c>
      <c r="F12" s="31" t="s">
        <v>291</v>
      </c>
      <c r="G12" s="31" t="s">
        <v>294</v>
      </c>
      <c r="H12" s="31"/>
      <c r="I12" s="31"/>
      <c r="J12" s="31"/>
      <c r="K12" s="39"/>
    </row>
    <row r="13" spans="1:11" ht="51">
      <c r="A13" s="37" t="s">
        <v>1</v>
      </c>
      <c r="B13" s="38">
        <v>2.0070000000000001</v>
      </c>
      <c r="C13" s="70" t="s">
        <v>269</v>
      </c>
      <c r="D13" s="31" t="s">
        <v>283</v>
      </c>
      <c r="E13" s="31" t="s">
        <v>278</v>
      </c>
      <c r="F13" s="31" t="s">
        <v>290</v>
      </c>
      <c r="G13" s="31" t="s">
        <v>292</v>
      </c>
      <c r="H13" s="31"/>
      <c r="I13" s="31"/>
      <c r="J13" s="31"/>
      <c r="K13" s="39"/>
    </row>
    <row r="14" spans="1:11" ht="38.25">
      <c r="A14" s="37" t="s">
        <v>1</v>
      </c>
      <c r="B14" s="38">
        <v>2.008</v>
      </c>
      <c r="C14" s="70" t="s">
        <v>270</v>
      </c>
      <c r="D14" s="31" t="s">
        <v>284</v>
      </c>
      <c r="E14" s="31" t="s">
        <v>278</v>
      </c>
      <c r="F14" s="31" t="s">
        <v>187</v>
      </c>
      <c r="G14" s="31" t="s">
        <v>293</v>
      </c>
      <c r="H14" s="31"/>
      <c r="I14" s="31"/>
      <c r="J14" s="31"/>
      <c r="K14" s="39"/>
    </row>
    <row r="15" spans="1:11" ht="76.5">
      <c r="A15" s="37" t="s">
        <v>1</v>
      </c>
      <c r="B15" s="38">
        <v>2.0089999999999999</v>
      </c>
      <c r="C15" s="70" t="s">
        <v>271</v>
      </c>
      <c r="D15" s="31" t="s">
        <v>285</v>
      </c>
      <c r="E15" s="31" t="s">
        <v>285</v>
      </c>
      <c r="F15" s="31" t="s">
        <v>286</v>
      </c>
      <c r="G15" s="31" t="s">
        <v>287</v>
      </c>
      <c r="H15" s="31"/>
      <c r="I15" s="31"/>
      <c r="J15" s="31"/>
      <c r="K15" s="39"/>
    </row>
    <row r="16" spans="1:11" ht="64.5" thickBot="1">
      <c r="A16" s="37" t="s">
        <v>1</v>
      </c>
      <c r="B16" s="38">
        <v>2.0099999999999998</v>
      </c>
      <c r="C16" s="70" t="s">
        <v>272</v>
      </c>
      <c r="D16" s="31" t="s">
        <v>256</v>
      </c>
      <c r="E16" s="31" t="s">
        <v>278</v>
      </c>
      <c r="F16" s="31" t="s">
        <v>258</v>
      </c>
      <c r="G16" s="31" t="s">
        <v>259</v>
      </c>
      <c r="H16" s="31"/>
      <c r="I16" s="31"/>
      <c r="J16" s="31"/>
      <c r="K16" s="39"/>
    </row>
    <row r="17" spans="1:11">
      <c r="A17" s="33" t="str">
        <f>IF(COUNTIF(A7:A16, "P")=B18,"P","F")</f>
        <v>F</v>
      </c>
      <c r="B17" s="50" t="s">
        <v>41</v>
      </c>
      <c r="C17" s="50"/>
      <c r="D17" s="25">
        <f>+F17/B18</f>
        <v>0</v>
      </c>
      <c r="E17" s="26" t="s">
        <v>11</v>
      </c>
      <c r="F17" s="45">
        <f>COUNTIF(A6:A16,"=P")</f>
        <v>0</v>
      </c>
      <c r="G17" s="26" t="s">
        <v>38</v>
      </c>
      <c r="H17" s="48"/>
      <c r="I17" s="96" t="s">
        <v>40</v>
      </c>
      <c r="J17" s="96"/>
      <c r="K17" s="46"/>
    </row>
    <row r="18" spans="1:11" ht="13.5" thickBot="1">
      <c r="A18" s="47"/>
      <c r="B18" s="51">
        <f>COUNT(B6:B16)</f>
        <v>10</v>
      </c>
      <c r="C18" s="13" t="s">
        <v>28</v>
      </c>
      <c r="D18" s="47"/>
      <c r="E18" s="47"/>
      <c r="F18" s="28">
        <f>COUNTIF(A6:A16,"=F")</f>
        <v>10</v>
      </c>
      <c r="G18" s="27" t="s">
        <v>39</v>
      </c>
      <c r="H18" s="47"/>
      <c r="I18" s="47"/>
      <c r="J18" s="34"/>
      <c r="K18" s="47"/>
    </row>
    <row r="20" spans="1:11">
      <c r="A20" s="90" t="s">
        <v>401</v>
      </c>
    </row>
  </sheetData>
  <mergeCells count="4">
    <mergeCell ref="B1:K1"/>
    <mergeCell ref="A2:K3"/>
    <mergeCell ref="B4:C4"/>
    <mergeCell ref="I17:J17"/>
  </mergeCells>
  <conditionalFormatting sqref="C6:C16">
    <cfRule type="expression" dxfId="11" priority="1">
      <formula>#REF!="F"</formula>
    </cfRule>
  </conditionalFormatting>
  <hyperlinks>
    <hyperlink ref="A20" location="'Configure Unit Test'!A1" display="Configure Directory"/>
  </hyperlink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Q11" sqref="Q11"/>
    </sheetView>
  </sheetViews>
  <sheetFormatPr defaultRowHeight="12.75"/>
  <cols>
    <col min="3" max="3" width="11.7109375" customWidth="1"/>
    <col min="8" max="8" width="10.140625" customWidth="1"/>
    <col min="9" max="9" width="10.28515625" customWidth="1"/>
  </cols>
  <sheetData>
    <row r="1" spans="1:11">
      <c r="A1" s="3" t="s">
        <v>207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>
      <c r="A2" s="97" t="s">
        <v>240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3.5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3.5" thickBot="1">
      <c r="A4" s="21"/>
      <c r="B4" s="91" t="s">
        <v>44</v>
      </c>
      <c r="C4" s="92"/>
      <c r="D4" s="22"/>
      <c r="E4" s="22"/>
      <c r="F4" s="22"/>
      <c r="G4" s="22"/>
      <c r="H4" s="22"/>
      <c r="I4" s="22"/>
      <c r="J4" s="22"/>
    </row>
    <row r="5" spans="1:11" ht="51.75" thickBot="1">
      <c r="A5" s="49" t="s">
        <v>3</v>
      </c>
      <c r="B5" s="20" t="s">
        <v>29</v>
      </c>
      <c r="C5" s="20" t="s">
        <v>30</v>
      </c>
      <c r="D5" s="20" t="s">
        <v>33</v>
      </c>
      <c r="E5" s="20" t="s">
        <v>31</v>
      </c>
      <c r="F5" s="20" t="s">
        <v>32</v>
      </c>
      <c r="G5" s="20" t="s">
        <v>34</v>
      </c>
      <c r="H5" s="20" t="s">
        <v>35</v>
      </c>
      <c r="I5" s="20" t="s">
        <v>4</v>
      </c>
      <c r="J5" s="20" t="s">
        <v>36</v>
      </c>
      <c r="K5" s="20" t="s">
        <v>37</v>
      </c>
    </row>
    <row r="6" spans="1:11">
      <c r="A6" s="11"/>
      <c r="B6" s="29"/>
      <c r="C6" s="43"/>
      <c r="D6" s="35"/>
      <c r="E6" s="35"/>
      <c r="F6" s="35"/>
      <c r="G6" s="35"/>
      <c r="H6" s="35"/>
      <c r="I6" s="35"/>
      <c r="J6" s="35"/>
      <c r="K6" s="35"/>
    </row>
    <row r="7" spans="1:11" ht="51">
      <c r="A7" s="37" t="s">
        <v>1</v>
      </c>
      <c r="B7" s="38">
        <v>1.0009999999999999</v>
      </c>
      <c r="C7" s="70" t="s">
        <v>241</v>
      </c>
      <c r="D7" s="31" t="s">
        <v>71</v>
      </c>
      <c r="E7" s="31" t="s">
        <v>247</v>
      </c>
      <c r="F7" s="31" t="s">
        <v>230</v>
      </c>
      <c r="G7" s="31" t="s">
        <v>249</v>
      </c>
      <c r="H7" s="31"/>
      <c r="I7" s="31"/>
      <c r="J7" s="31"/>
      <c r="K7" s="39"/>
    </row>
    <row r="8" spans="1:11" ht="38.25">
      <c r="A8" s="37" t="s">
        <v>1</v>
      </c>
      <c r="B8" s="38">
        <v>1.002</v>
      </c>
      <c r="C8" s="70" t="s">
        <v>242</v>
      </c>
      <c r="D8" s="31" t="s">
        <v>248</v>
      </c>
      <c r="E8" s="31" t="s">
        <v>248</v>
      </c>
      <c r="F8" s="31" t="s">
        <v>250</v>
      </c>
      <c r="G8" s="31" t="s">
        <v>251</v>
      </c>
      <c r="H8" s="31"/>
      <c r="I8" s="31"/>
      <c r="J8" s="31"/>
      <c r="K8" s="39"/>
    </row>
    <row r="9" spans="1:11" ht="38.25">
      <c r="A9" s="37" t="s">
        <v>1</v>
      </c>
      <c r="B9" s="38">
        <v>1.0029999999999999</v>
      </c>
      <c r="C9" s="70" t="s">
        <v>243</v>
      </c>
      <c r="D9" s="31" t="s">
        <v>248</v>
      </c>
      <c r="E9" s="31" t="s">
        <v>248</v>
      </c>
      <c r="F9" s="31" t="s">
        <v>250</v>
      </c>
      <c r="G9" s="31" t="s">
        <v>251</v>
      </c>
      <c r="H9" s="31"/>
      <c r="I9" s="31"/>
      <c r="J9" s="31"/>
      <c r="K9" s="39"/>
    </row>
    <row r="10" spans="1:11" ht="38.25">
      <c r="A10" s="37" t="s">
        <v>1</v>
      </c>
      <c r="B10" s="38">
        <v>1.004</v>
      </c>
      <c r="C10" s="70" t="s">
        <v>244</v>
      </c>
      <c r="D10" s="31" t="s">
        <v>252</v>
      </c>
      <c r="E10" s="31" t="s">
        <v>260</v>
      </c>
      <c r="F10" s="31" t="s">
        <v>254</v>
      </c>
      <c r="G10" s="31" t="s">
        <v>255</v>
      </c>
      <c r="H10" s="31"/>
      <c r="I10" s="31"/>
      <c r="J10" s="31"/>
      <c r="K10" s="39"/>
    </row>
    <row r="11" spans="1:11" ht="51">
      <c r="A11" s="37" t="s">
        <v>1</v>
      </c>
      <c r="B11" s="38">
        <v>1.0049999999999999</v>
      </c>
      <c r="C11" s="70" t="s">
        <v>245</v>
      </c>
      <c r="D11" s="31" t="s">
        <v>253</v>
      </c>
      <c r="E11" s="31" t="s">
        <v>261</v>
      </c>
      <c r="F11" s="31" t="s">
        <v>254</v>
      </c>
      <c r="G11" s="31" t="s">
        <v>255</v>
      </c>
      <c r="H11" s="31"/>
      <c r="I11" s="31"/>
      <c r="J11" s="31"/>
      <c r="K11" s="39"/>
    </row>
    <row r="12" spans="1:11" ht="51.75" thickBot="1">
      <c r="A12" s="37" t="s">
        <v>1</v>
      </c>
      <c r="B12" s="38">
        <v>1.006</v>
      </c>
      <c r="C12" s="70" t="s">
        <v>246</v>
      </c>
      <c r="D12" s="31" t="s">
        <v>256</v>
      </c>
      <c r="E12" s="31" t="s">
        <v>257</v>
      </c>
      <c r="F12" s="31" t="s">
        <v>258</v>
      </c>
      <c r="G12" s="31" t="s">
        <v>259</v>
      </c>
      <c r="H12" s="31"/>
      <c r="I12" s="31"/>
      <c r="J12" s="31"/>
      <c r="K12" s="39"/>
    </row>
    <row r="13" spans="1:11">
      <c r="A13" s="33" t="str">
        <f>IF(COUNTIF(A7:A12, "P")=B14,"P","F")</f>
        <v>F</v>
      </c>
      <c r="B13" s="50" t="s">
        <v>41</v>
      </c>
      <c r="C13" s="50"/>
      <c r="D13" s="25">
        <f>+F13/B14</f>
        <v>0</v>
      </c>
      <c r="E13" s="26" t="s">
        <v>11</v>
      </c>
      <c r="F13" s="45">
        <f>COUNTIF(A6:A12,"=P")</f>
        <v>0</v>
      </c>
      <c r="G13" s="26" t="s">
        <v>38</v>
      </c>
      <c r="H13" s="48"/>
      <c r="I13" s="96" t="s">
        <v>40</v>
      </c>
      <c r="J13" s="96"/>
      <c r="K13" s="46"/>
    </row>
    <row r="14" spans="1:11" ht="13.5" thickBot="1">
      <c r="A14" s="47"/>
      <c r="B14" s="51">
        <f>COUNT(B6:B12)</f>
        <v>6</v>
      </c>
      <c r="C14" s="13" t="s">
        <v>28</v>
      </c>
      <c r="D14" s="47"/>
      <c r="E14" s="47"/>
      <c r="F14" s="28">
        <f>COUNTIF(A6:A12,"=F")</f>
        <v>6</v>
      </c>
      <c r="G14" s="27" t="s">
        <v>39</v>
      </c>
      <c r="H14" s="47"/>
      <c r="I14" s="47"/>
      <c r="J14" s="34"/>
      <c r="K14" s="47"/>
    </row>
    <row r="17" spans="1:1">
      <c r="A17" s="90" t="s">
        <v>401</v>
      </c>
    </row>
  </sheetData>
  <mergeCells count="4">
    <mergeCell ref="B1:K1"/>
    <mergeCell ref="A2:K3"/>
    <mergeCell ref="B4:C4"/>
    <mergeCell ref="I13:J13"/>
  </mergeCells>
  <conditionalFormatting sqref="C6:C12">
    <cfRule type="expression" dxfId="10" priority="1">
      <formula>#REF!="F"</formula>
    </cfRule>
  </conditionalFormatting>
  <hyperlinks>
    <hyperlink ref="A17" location="'Configure Unit Test'!A1" display="Configure Directory"/>
  </hyperlink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K16" sqref="K16"/>
    </sheetView>
  </sheetViews>
  <sheetFormatPr defaultRowHeight="12.75"/>
  <cols>
    <col min="3" max="3" width="14.28515625" customWidth="1"/>
    <col min="6" max="6" width="9.85546875" customWidth="1"/>
  </cols>
  <sheetData>
    <row r="1" spans="1:11">
      <c r="A1" s="3" t="s">
        <v>210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>
      <c r="A2" s="97" t="s">
        <v>326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3.5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3.5" thickBot="1">
      <c r="A4" s="21"/>
      <c r="B4" s="91" t="s">
        <v>44</v>
      </c>
      <c r="C4" s="92"/>
      <c r="D4" s="22"/>
      <c r="E4" s="22"/>
      <c r="F4" s="22"/>
      <c r="G4" s="22"/>
      <c r="H4" s="22"/>
      <c r="I4" s="22"/>
      <c r="J4" s="22"/>
    </row>
    <row r="5" spans="1:11" ht="51.75" thickBot="1">
      <c r="A5" s="49" t="s">
        <v>3</v>
      </c>
      <c r="B5" s="20" t="s">
        <v>29</v>
      </c>
      <c r="C5" s="20" t="s">
        <v>30</v>
      </c>
      <c r="D5" s="20" t="s">
        <v>33</v>
      </c>
      <c r="E5" s="20" t="s">
        <v>31</v>
      </c>
      <c r="F5" s="20" t="s">
        <v>32</v>
      </c>
      <c r="G5" s="20" t="s">
        <v>34</v>
      </c>
      <c r="H5" s="20" t="s">
        <v>35</v>
      </c>
      <c r="I5" s="20" t="s">
        <v>4</v>
      </c>
      <c r="J5" s="20" t="s">
        <v>36</v>
      </c>
      <c r="K5" s="20" t="s">
        <v>37</v>
      </c>
    </row>
    <row r="6" spans="1:11">
      <c r="A6" s="11"/>
      <c r="B6" s="29"/>
      <c r="C6" s="43"/>
      <c r="D6" s="35"/>
      <c r="E6" s="35"/>
      <c r="F6" s="35"/>
      <c r="G6" s="35"/>
      <c r="H6" s="35"/>
      <c r="I6" s="35"/>
      <c r="J6" s="35"/>
      <c r="K6" s="35"/>
    </row>
    <row r="7" spans="1:11" ht="25.5">
      <c r="A7" s="37" t="s">
        <v>1</v>
      </c>
      <c r="B7" s="38">
        <v>5.0010000000000003</v>
      </c>
      <c r="C7" s="70" t="s">
        <v>327</v>
      </c>
      <c r="D7" s="31" t="s">
        <v>71</v>
      </c>
      <c r="E7" s="31" t="s">
        <v>336</v>
      </c>
      <c r="F7" s="31" t="s">
        <v>391</v>
      </c>
      <c r="G7" s="31" t="s">
        <v>308</v>
      </c>
      <c r="H7" s="31"/>
      <c r="I7" s="31"/>
      <c r="J7" s="31"/>
      <c r="K7" s="39"/>
    </row>
    <row r="8" spans="1:11" ht="51">
      <c r="A8" s="37" t="s">
        <v>1</v>
      </c>
      <c r="B8" s="38">
        <v>5.0019999999999998</v>
      </c>
      <c r="C8" s="70" t="s">
        <v>329</v>
      </c>
      <c r="D8" s="31" t="s">
        <v>273</v>
      </c>
      <c r="E8" s="31" t="s">
        <v>273</v>
      </c>
      <c r="F8" s="31" t="s">
        <v>250</v>
      </c>
      <c r="G8" s="31" t="s">
        <v>392</v>
      </c>
      <c r="H8" s="31"/>
      <c r="I8" s="31"/>
      <c r="J8" s="31"/>
      <c r="K8" s="39"/>
    </row>
    <row r="9" spans="1:11" ht="51">
      <c r="A9" s="37" t="s">
        <v>1</v>
      </c>
      <c r="B9" s="38">
        <v>5.0030000000000001</v>
      </c>
      <c r="C9" s="70" t="s">
        <v>328</v>
      </c>
      <c r="D9" s="31" t="s">
        <v>273</v>
      </c>
      <c r="E9" s="31" t="s">
        <v>394</v>
      </c>
      <c r="F9" s="31" t="s">
        <v>393</v>
      </c>
      <c r="G9" s="31" t="s">
        <v>398</v>
      </c>
      <c r="H9" s="31"/>
      <c r="I9" s="31"/>
      <c r="J9" s="31"/>
      <c r="K9" s="39"/>
    </row>
    <row r="10" spans="1:11" ht="51">
      <c r="A10" s="37" t="s">
        <v>1</v>
      </c>
      <c r="B10" s="38">
        <v>5.0039999999999996</v>
      </c>
      <c r="C10" s="70" t="s">
        <v>330</v>
      </c>
      <c r="D10" s="31" t="s">
        <v>395</v>
      </c>
      <c r="E10" s="31" t="s">
        <v>395</v>
      </c>
      <c r="F10" s="31" t="s">
        <v>396</v>
      </c>
      <c r="G10" s="31" t="s">
        <v>397</v>
      </c>
      <c r="H10" s="31"/>
      <c r="I10" s="31"/>
      <c r="J10" s="31"/>
      <c r="K10" s="39"/>
    </row>
    <row r="11" spans="1:11" ht="51">
      <c r="A11" s="37" t="s">
        <v>1</v>
      </c>
      <c r="B11" s="38">
        <v>5.0049999999999999</v>
      </c>
      <c r="C11" s="70" t="s">
        <v>331</v>
      </c>
      <c r="D11" s="31" t="s">
        <v>273</v>
      </c>
      <c r="E11" s="31" t="s">
        <v>273</v>
      </c>
      <c r="F11" s="31" t="s">
        <v>250</v>
      </c>
      <c r="G11" s="31" t="s">
        <v>392</v>
      </c>
      <c r="H11" s="31"/>
      <c r="I11" s="31"/>
      <c r="J11" s="31"/>
      <c r="K11" s="39"/>
    </row>
    <row r="12" spans="1:11" ht="51">
      <c r="A12" s="37" t="s">
        <v>1</v>
      </c>
      <c r="B12" s="38">
        <v>5.0060000000000002</v>
      </c>
      <c r="C12" s="70" t="s">
        <v>332</v>
      </c>
      <c r="D12" s="31" t="s">
        <v>273</v>
      </c>
      <c r="E12" s="31" t="s">
        <v>394</v>
      </c>
      <c r="F12" s="31" t="s">
        <v>393</v>
      </c>
      <c r="G12" s="31" t="s">
        <v>398</v>
      </c>
      <c r="H12" s="31"/>
      <c r="I12" s="31"/>
      <c r="J12" s="31"/>
      <c r="K12" s="39"/>
    </row>
    <row r="13" spans="1:11" ht="38.25">
      <c r="A13" s="37" t="s">
        <v>1</v>
      </c>
      <c r="B13" s="38">
        <v>5.0069999999999997</v>
      </c>
      <c r="C13" s="70" t="s">
        <v>333</v>
      </c>
      <c r="D13" s="31" t="s">
        <v>395</v>
      </c>
      <c r="E13" s="31" t="s">
        <v>395</v>
      </c>
      <c r="F13" s="31" t="s">
        <v>396</v>
      </c>
      <c r="G13" s="31" t="s">
        <v>397</v>
      </c>
      <c r="H13" s="31"/>
      <c r="I13" s="31"/>
      <c r="J13" s="31"/>
      <c r="K13" s="39"/>
    </row>
    <row r="14" spans="1:11" ht="38.25">
      <c r="A14" s="37" t="s">
        <v>1</v>
      </c>
      <c r="B14" s="38">
        <v>5.008</v>
      </c>
      <c r="C14" s="70" t="s">
        <v>334</v>
      </c>
      <c r="D14" s="31" t="s">
        <v>395</v>
      </c>
      <c r="E14" s="31" t="s">
        <v>395</v>
      </c>
      <c r="F14" s="31" t="s">
        <v>396</v>
      </c>
      <c r="G14" s="31" t="s">
        <v>397</v>
      </c>
      <c r="H14" s="31"/>
      <c r="I14" s="31"/>
      <c r="J14" s="31"/>
      <c r="K14" s="39"/>
    </row>
    <row r="15" spans="1:11" ht="51.75" thickBot="1">
      <c r="A15" s="37" t="s">
        <v>1</v>
      </c>
      <c r="B15" s="38">
        <v>5.09</v>
      </c>
      <c r="C15" s="70" t="s">
        <v>335</v>
      </c>
      <c r="D15" s="31" t="s">
        <v>256</v>
      </c>
      <c r="E15" s="31" t="s">
        <v>256</v>
      </c>
      <c r="F15" s="31" t="s">
        <v>317</v>
      </c>
      <c r="G15" s="31" t="s">
        <v>318</v>
      </c>
      <c r="H15" s="31"/>
      <c r="I15" s="31"/>
      <c r="J15" s="31"/>
      <c r="K15" s="39"/>
    </row>
    <row r="16" spans="1:11">
      <c r="A16" s="33" t="str">
        <f>IF(COUNTIF(A7:A15, "P")=B17,"P","F")</f>
        <v>F</v>
      </c>
      <c r="B16" s="50" t="s">
        <v>41</v>
      </c>
      <c r="C16" s="50"/>
      <c r="D16" s="25">
        <f>+F16/B17</f>
        <v>0</v>
      </c>
      <c r="E16" s="26" t="s">
        <v>11</v>
      </c>
      <c r="F16" s="45">
        <f>COUNTIF(A6:A15,"=P")</f>
        <v>0</v>
      </c>
      <c r="G16" s="26" t="s">
        <v>38</v>
      </c>
      <c r="H16" s="48"/>
      <c r="I16" s="96" t="s">
        <v>40</v>
      </c>
      <c r="J16" s="96"/>
      <c r="K16" s="46"/>
    </row>
    <row r="17" spans="1:11" ht="13.5" thickBot="1">
      <c r="A17" s="47"/>
      <c r="B17" s="51">
        <f>COUNT(B6:B15)</f>
        <v>9</v>
      </c>
      <c r="C17" s="13" t="s">
        <v>28</v>
      </c>
      <c r="D17" s="47"/>
      <c r="E17" s="47"/>
      <c r="F17" s="28">
        <f>COUNTIF(A6:A15,"=F")</f>
        <v>9</v>
      </c>
      <c r="G17" s="27" t="s">
        <v>39</v>
      </c>
      <c r="H17" s="47"/>
      <c r="I17" s="47"/>
      <c r="J17" s="34"/>
      <c r="K17" s="47"/>
    </row>
    <row r="19" spans="1:11">
      <c r="A19" s="90" t="s">
        <v>401</v>
      </c>
    </row>
  </sheetData>
  <mergeCells count="4">
    <mergeCell ref="B1:K1"/>
    <mergeCell ref="A2:K3"/>
    <mergeCell ref="B4:C4"/>
    <mergeCell ref="I16:J16"/>
  </mergeCells>
  <conditionalFormatting sqref="C6:C15">
    <cfRule type="expression" dxfId="9" priority="1">
      <formula>#REF!="F"</formula>
    </cfRule>
  </conditionalFormatting>
  <hyperlinks>
    <hyperlink ref="A19" location="'Configure Unit Test'!A1" display="Configure Directory"/>
  </hyperlink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K15" sqref="K15"/>
    </sheetView>
  </sheetViews>
  <sheetFormatPr defaultRowHeight="12.75"/>
  <cols>
    <col min="3" max="3" width="13.5703125" customWidth="1"/>
    <col min="4" max="4" width="10.140625" customWidth="1"/>
    <col min="6" max="6" width="10.140625" customWidth="1"/>
    <col min="7" max="7" width="11.5703125" customWidth="1"/>
    <col min="8" max="8" width="10.140625" customWidth="1"/>
    <col min="9" max="9" width="10.42578125" customWidth="1"/>
  </cols>
  <sheetData>
    <row r="1" spans="1:11">
      <c r="A1" s="3" t="s">
        <v>209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>
      <c r="A2" s="97" t="s">
        <v>350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3.5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3.5" thickBot="1">
      <c r="A4" s="21"/>
      <c r="B4" s="91" t="s">
        <v>44</v>
      </c>
      <c r="C4" s="92"/>
      <c r="D4" s="22"/>
      <c r="E4" s="22"/>
      <c r="F4" s="22"/>
      <c r="G4" s="22"/>
      <c r="H4" s="22"/>
      <c r="I4" s="22"/>
      <c r="J4" s="22"/>
    </row>
    <row r="5" spans="1:11" ht="51.75" thickBot="1">
      <c r="A5" s="49" t="s">
        <v>3</v>
      </c>
      <c r="B5" s="20" t="s">
        <v>29</v>
      </c>
      <c r="C5" s="20" t="s">
        <v>30</v>
      </c>
      <c r="D5" s="20" t="s">
        <v>33</v>
      </c>
      <c r="E5" s="20" t="s">
        <v>31</v>
      </c>
      <c r="F5" s="20" t="s">
        <v>32</v>
      </c>
      <c r="G5" s="20" t="s">
        <v>34</v>
      </c>
      <c r="H5" s="20" t="s">
        <v>35</v>
      </c>
      <c r="I5" s="20" t="s">
        <v>4</v>
      </c>
      <c r="J5" s="20" t="s">
        <v>36</v>
      </c>
      <c r="K5" s="20" t="s">
        <v>37</v>
      </c>
    </row>
    <row r="6" spans="1:11">
      <c r="A6" s="11"/>
      <c r="B6" s="29"/>
      <c r="C6" s="43"/>
      <c r="D6" s="35"/>
      <c r="E6" s="35"/>
      <c r="F6" s="35"/>
      <c r="G6" s="35"/>
      <c r="H6" s="35"/>
      <c r="I6" s="35"/>
      <c r="J6" s="35"/>
      <c r="K6" s="35"/>
    </row>
    <row r="7" spans="1:11" ht="25.5">
      <c r="A7" s="37" t="s">
        <v>1</v>
      </c>
      <c r="B7" s="38">
        <v>4.0010000000000003</v>
      </c>
      <c r="C7" s="70" t="s">
        <v>327</v>
      </c>
      <c r="D7" s="31" t="s">
        <v>71</v>
      </c>
      <c r="E7" s="31" t="s">
        <v>336</v>
      </c>
      <c r="F7" s="31" t="s">
        <v>391</v>
      </c>
      <c r="G7" s="31" t="s">
        <v>308</v>
      </c>
      <c r="H7" s="31"/>
      <c r="I7" s="31"/>
      <c r="J7" s="31"/>
      <c r="K7" s="39"/>
    </row>
    <row r="8" spans="1:11" ht="38.25">
      <c r="A8" s="37" t="s">
        <v>1</v>
      </c>
      <c r="B8" s="38">
        <v>4.0019999999999998</v>
      </c>
      <c r="C8" s="70" t="s">
        <v>351</v>
      </c>
      <c r="D8" s="31" t="s">
        <v>361</v>
      </c>
      <c r="E8" s="31" t="s">
        <v>364</v>
      </c>
      <c r="F8" s="31" t="s">
        <v>365</v>
      </c>
      <c r="G8" s="31" t="s">
        <v>366</v>
      </c>
      <c r="H8" s="31"/>
      <c r="I8" s="31"/>
      <c r="J8" s="31"/>
      <c r="K8" s="39"/>
    </row>
    <row r="9" spans="1:11" ht="51">
      <c r="A9" s="37" t="s">
        <v>1</v>
      </c>
      <c r="B9" s="38">
        <v>4.0030000000000001</v>
      </c>
      <c r="C9" s="70" t="s">
        <v>352</v>
      </c>
      <c r="D9" s="31" t="s">
        <v>358</v>
      </c>
      <c r="E9" s="31" t="s">
        <v>278</v>
      </c>
      <c r="F9" s="31" t="s">
        <v>60</v>
      </c>
      <c r="G9" s="31" t="s">
        <v>369</v>
      </c>
      <c r="H9" s="31"/>
      <c r="I9" s="31"/>
      <c r="J9" s="31"/>
      <c r="K9" s="39"/>
    </row>
    <row r="10" spans="1:11" ht="63.75">
      <c r="A10" s="37" t="s">
        <v>1</v>
      </c>
      <c r="B10" s="38">
        <v>4.0039999999999996</v>
      </c>
      <c r="C10" s="70" t="s">
        <v>353</v>
      </c>
      <c r="D10" s="31" t="s">
        <v>359</v>
      </c>
      <c r="E10" s="31" t="s">
        <v>278</v>
      </c>
      <c r="F10" s="31" t="s">
        <v>60</v>
      </c>
      <c r="G10" s="31" t="s">
        <v>370</v>
      </c>
      <c r="H10" s="31"/>
      <c r="I10" s="31"/>
      <c r="J10" s="31"/>
      <c r="K10" s="39"/>
    </row>
    <row r="11" spans="1:11" ht="51">
      <c r="A11" s="37" t="s">
        <v>1</v>
      </c>
      <c r="B11" s="38">
        <v>4.0049999999999999</v>
      </c>
      <c r="C11" s="70" t="s">
        <v>354</v>
      </c>
      <c r="D11" s="31" t="s">
        <v>360</v>
      </c>
      <c r="E11" s="31" t="s">
        <v>278</v>
      </c>
      <c r="F11" s="31" t="s">
        <v>60</v>
      </c>
      <c r="G11" s="31" t="s">
        <v>390</v>
      </c>
      <c r="H11" s="31"/>
      <c r="I11" s="31"/>
      <c r="J11" s="31"/>
      <c r="K11" s="39"/>
    </row>
    <row r="12" spans="1:11" ht="38.25">
      <c r="A12" s="37" t="s">
        <v>1</v>
      </c>
      <c r="B12" s="38">
        <v>4.0060000000000002</v>
      </c>
      <c r="C12" s="70" t="s">
        <v>355</v>
      </c>
      <c r="D12" s="31" t="s">
        <v>362</v>
      </c>
      <c r="E12" s="31" t="s">
        <v>278</v>
      </c>
      <c r="F12" s="31" t="s">
        <v>367</v>
      </c>
      <c r="G12" s="31" t="s">
        <v>368</v>
      </c>
      <c r="H12" s="31"/>
      <c r="I12" s="31"/>
      <c r="J12" s="31"/>
      <c r="K12" s="39"/>
    </row>
    <row r="13" spans="1:11" ht="51">
      <c r="A13" s="37" t="s">
        <v>1</v>
      </c>
      <c r="B13" s="38">
        <v>4.0069999999999997</v>
      </c>
      <c r="C13" s="70" t="s">
        <v>356</v>
      </c>
      <c r="D13" s="31" t="s">
        <v>363</v>
      </c>
      <c r="E13" s="31" t="s">
        <v>278</v>
      </c>
      <c r="F13" s="31" t="s">
        <v>60</v>
      </c>
      <c r="G13" s="31" t="s">
        <v>371</v>
      </c>
      <c r="H13" s="31"/>
      <c r="I13" s="31"/>
      <c r="J13" s="31"/>
      <c r="K13" s="39"/>
    </row>
    <row r="14" spans="1:11" ht="39" thickBot="1">
      <c r="A14" s="37" t="s">
        <v>1</v>
      </c>
      <c r="B14" s="38">
        <v>4.008</v>
      </c>
      <c r="C14" s="70" t="s">
        <v>357</v>
      </c>
      <c r="D14" s="31" t="s">
        <v>256</v>
      </c>
      <c r="E14" s="31" t="s">
        <v>278</v>
      </c>
      <c r="F14" s="31" t="s">
        <v>317</v>
      </c>
      <c r="G14" s="31" t="s">
        <v>318</v>
      </c>
      <c r="H14" s="31"/>
      <c r="I14" s="31"/>
      <c r="J14" s="31"/>
      <c r="K14" s="39"/>
    </row>
    <row r="15" spans="1:11">
      <c r="A15" s="33" t="str">
        <f>IF(COUNTIF(A7:A14, "P")=B16,"P","F")</f>
        <v>F</v>
      </c>
      <c r="B15" s="50" t="s">
        <v>41</v>
      </c>
      <c r="C15" s="50"/>
      <c r="D15" s="25">
        <f>+F15/B16</f>
        <v>0</v>
      </c>
      <c r="E15" s="26" t="s">
        <v>11</v>
      </c>
      <c r="F15" s="45">
        <f>COUNTIF(A6:A14,"=P")</f>
        <v>0</v>
      </c>
      <c r="G15" s="26" t="s">
        <v>38</v>
      </c>
      <c r="H15" s="48"/>
      <c r="I15" s="96" t="s">
        <v>40</v>
      </c>
      <c r="J15" s="96"/>
      <c r="K15" s="46"/>
    </row>
    <row r="16" spans="1:11" ht="13.5" thickBot="1">
      <c r="A16" s="47"/>
      <c r="B16" s="51">
        <f>COUNT(B6:B14)</f>
        <v>8</v>
      </c>
      <c r="C16" s="13" t="s">
        <v>28</v>
      </c>
      <c r="D16" s="47"/>
      <c r="E16" s="47"/>
      <c r="F16" s="28">
        <f>COUNTIF(A6:A14,"=F")</f>
        <v>8</v>
      </c>
      <c r="G16" s="27" t="s">
        <v>39</v>
      </c>
      <c r="H16" s="47"/>
      <c r="I16" s="47"/>
      <c r="J16" s="34"/>
      <c r="K16" s="47"/>
    </row>
    <row r="18" spans="1:1">
      <c r="A18" s="90" t="s">
        <v>401</v>
      </c>
    </row>
  </sheetData>
  <mergeCells count="4">
    <mergeCell ref="B1:K1"/>
    <mergeCell ref="A2:K3"/>
    <mergeCell ref="B4:C4"/>
    <mergeCell ref="I15:J15"/>
  </mergeCells>
  <conditionalFormatting sqref="C6:C14">
    <cfRule type="expression" dxfId="8" priority="1">
      <formula>#REF!="F"</formula>
    </cfRule>
  </conditionalFormatting>
  <hyperlinks>
    <hyperlink ref="A18" location="'Configure Unit Test'!A1" display="Configure Directory"/>
  </hyperlink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K13" sqref="K13"/>
    </sheetView>
  </sheetViews>
  <sheetFormatPr defaultRowHeight="12.75"/>
  <cols>
    <col min="3" max="3" width="10.85546875" customWidth="1"/>
    <col min="6" max="6" width="10.28515625" customWidth="1"/>
    <col min="8" max="8" width="9.5703125" bestFit="1" customWidth="1"/>
    <col min="9" max="9" width="11" customWidth="1"/>
  </cols>
  <sheetData>
    <row r="1" spans="1:11">
      <c r="A1" s="3" t="s">
        <v>211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>
      <c r="A2" s="97" t="s">
        <v>337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3.5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3.5" thickBot="1">
      <c r="A4" s="21"/>
      <c r="B4" s="91" t="s">
        <v>44</v>
      </c>
      <c r="C4" s="92"/>
      <c r="D4" s="22"/>
      <c r="E4" s="22"/>
      <c r="F4" s="22"/>
      <c r="G4" s="22"/>
      <c r="H4" s="22"/>
      <c r="I4" s="22"/>
      <c r="J4" s="22"/>
    </row>
    <row r="5" spans="1:11" ht="51.75" thickBot="1">
      <c r="A5" s="49" t="s">
        <v>3</v>
      </c>
      <c r="B5" s="20" t="s">
        <v>29</v>
      </c>
      <c r="C5" s="20" t="s">
        <v>30</v>
      </c>
      <c r="D5" s="20" t="s">
        <v>33</v>
      </c>
      <c r="E5" s="20" t="s">
        <v>31</v>
      </c>
      <c r="F5" s="20" t="s">
        <v>32</v>
      </c>
      <c r="G5" s="20" t="s">
        <v>34</v>
      </c>
      <c r="H5" s="20" t="s">
        <v>35</v>
      </c>
      <c r="I5" s="20" t="s">
        <v>4</v>
      </c>
      <c r="J5" s="20" t="s">
        <v>36</v>
      </c>
      <c r="K5" s="20" t="s">
        <v>37</v>
      </c>
    </row>
    <row r="6" spans="1:11">
      <c r="A6" s="11"/>
      <c r="B6" s="29"/>
      <c r="C6" s="43"/>
      <c r="D6" s="35"/>
      <c r="E6" s="35"/>
      <c r="F6" s="35"/>
      <c r="G6" s="35"/>
      <c r="H6" s="35"/>
      <c r="I6" s="35"/>
      <c r="J6" s="35"/>
      <c r="K6" s="35"/>
    </row>
    <row r="7" spans="1:11" ht="38.25">
      <c r="A7" s="37" t="s">
        <v>1</v>
      </c>
      <c r="B7" s="38">
        <v>6.0010000000000003</v>
      </c>
      <c r="C7" s="70" t="s">
        <v>327</v>
      </c>
      <c r="D7" s="31" t="s">
        <v>71</v>
      </c>
      <c r="E7" s="31" t="s">
        <v>336</v>
      </c>
      <c r="F7" s="31" t="s">
        <v>391</v>
      </c>
      <c r="G7" s="31" t="s">
        <v>308</v>
      </c>
      <c r="H7" s="31"/>
      <c r="I7" s="31"/>
      <c r="J7" s="31"/>
      <c r="K7" s="39"/>
    </row>
    <row r="8" spans="1:11" ht="63.75">
      <c r="A8" s="37" t="s">
        <v>1</v>
      </c>
      <c r="B8" s="38">
        <v>6.0019999999999998</v>
      </c>
      <c r="C8" s="70" t="s">
        <v>338</v>
      </c>
      <c r="D8" s="31" t="s">
        <v>399</v>
      </c>
      <c r="E8" s="31" t="s">
        <v>278</v>
      </c>
      <c r="F8" s="31" t="s">
        <v>60</v>
      </c>
      <c r="G8" s="31" t="s">
        <v>339</v>
      </c>
      <c r="H8" s="31"/>
      <c r="I8" s="31"/>
      <c r="J8" s="31"/>
      <c r="K8" s="39"/>
    </row>
    <row r="9" spans="1:11" ht="63.75">
      <c r="A9" s="37" t="s">
        <v>1</v>
      </c>
      <c r="B9" s="38">
        <v>6.0030000000000001</v>
      </c>
      <c r="C9" s="70" t="s">
        <v>341</v>
      </c>
      <c r="D9" s="31" t="s">
        <v>344</v>
      </c>
      <c r="E9" s="31" t="s">
        <v>278</v>
      </c>
      <c r="F9" s="31" t="s">
        <v>60</v>
      </c>
      <c r="G9" s="31" t="s">
        <v>349</v>
      </c>
      <c r="H9" s="31"/>
      <c r="I9" s="31"/>
      <c r="J9" s="31"/>
      <c r="K9" s="39"/>
    </row>
    <row r="10" spans="1:11" ht="63.75">
      <c r="A10" s="37" t="s">
        <v>1</v>
      </c>
      <c r="B10" s="38">
        <v>6.0039999999999996</v>
      </c>
      <c r="C10" s="70" t="s">
        <v>340</v>
      </c>
      <c r="D10" s="31" t="s">
        <v>345</v>
      </c>
      <c r="E10" s="31" t="s">
        <v>278</v>
      </c>
      <c r="F10" s="31" t="s">
        <v>60</v>
      </c>
      <c r="G10" s="31" t="s">
        <v>348</v>
      </c>
      <c r="H10" s="31"/>
      <c r="I10" s="31"/>
      <c r="J10" s="31"/>
      <c r="K10" s="39"/>
    </row>
    <row r="11" spans="1:11" ht="51">
      <c r="A11" s="37" t="s">
        <v>1</v>
      </c>
      <c r="B11" s="38">
        <v>6.0049999999999999</v>
      </c>
      <c r="C11" s="70" t="s">
        <v>342</v>
      </c>
      <c r="D11" s="31" t="s">
        <v>346</v>
      </c>
      <c r="E11" s="31" t="s">
        <v>278</v>
      </c>
      <c r="F11" s="31" t="s">
        <v>60</v>
      </c>
      <c r="G11" s="31" t="s">
        <v>347</v>
      </c>
      <c r="H11" s="31"/>
      <c r="I11" s="31"/>
      <c r="J11" s="31"/>
      <c r="K11" s="39"/>
    </row>
    <row r="12" spans="1:11" ht="51.75" thickBot="1">
      <c r="A12" s="37" t="s">
        <v>1</v>
      </c>
      <c r="B12" s="38">
        <v>6.0060000000000002</v>
      </c>
      <c r="C12" s="70" t="s">
        <v>343</v>
      </c>
      <c r="D12" s="31" t="s">
        <v>256</v>
      </c>
      <c r="E12" s="31" t="s">
        <v>278</v>
      </c>
      <c r="F12" s="31" t="s">
        <v>317</v>
      </c>
      <c r="G12" s="31" t="s">
        <v>318</v>
      </c>
      <c r="H12" s="31"/>
      <c r="I12" s="31"/>
      <c r="J12" s="31"/>
      <c r="K12" s="39"/>
    </row>
    <row r="13" spans="1:11">
      <c r="A13" s="33" t="str">
        <f>IF(COUNTIF(A7:A12, "P")=B14,"P","F")</f>
        <v>F</v>
      </c>
      <c r="B13" s="50" t="s">
        <v>41</v>
      </c>
      <c r="C13" s="50"/>
      <c r="D13" s="25">
        <f>+F13/B14</f>
        <v>0</v>
      </c>
      <c r="E13" s="26" t="s">
        <v>11</v>
      </c>
      <c r="F13" s="45">
        <f>COUNTIF(A6:A12,"=P")</f>
        <v>0</v>
      </c>
      <c r="G13" s="26" t="s">
        <v>38</v>
      </c>
      <c r="H13" s="48"/>
      <c r="I13" s="96" t="s">
        <v>40</v>
      </c>
      <c r="J13" s="96"/>
      <c r="K13" s="46"/>
    </row>
    <row r="14" spans="1:11" ht="13.5" thickBot="1">
      <c r="A14" s="47"/>
      <c r="B14" s="51">
        <f>COUNT(B6:B12)</f>
        <v>6</v>
      </c>
      <c r="C14" s="13" t="s">
        <v>28</v>
      </c>
      <c r="D14" s="47"/>
      <c r="E14" s="47"/>
      <c r="F14" s="28">
        <f>COUNTIF(A6:A12,"=F")</f>
        <v>6</v>
      </c>
      <c r="G14" s="27" t="s">
        <v>39</v>
      </c>
      <c r="H14" s="47"/>
      <c r="I14" s="47"/>
      <c r="J14" s="34"/>
      <c r="K14" s="47"/>
    </row>
    <row r="16" spans="1:11">
      <c r="A16" s="90" t="s">
        <v>401</v>
      </c>
    </row>
  </sheetData>
  <mergeCells count="4">
    <mergeCell ref="B1:K1"/>
    <mergeCell ref="A2:K3"/>
    <mergeCell ref="B4:C4"/>
    <mergeCell ref="I13:J13"/>
  </mergeCells>
  <conditionalFormatting sqref="C6:C12">
    <cfRule type="expression" dxfId="7" priority="1">
      <formula>#REF!="F"</formula>
    </cfRule>
  </conditionalFormatting>
  <hyperlinks>
    <hyperlink ref="A16" location="'Configure Unit Test'!A1" display="Configure Directory"/>
  </hyperlink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topLeftCell="A7" workbookViewId="0">
      <selection activeCell="K16" sqref="K16"/>
    </sheetView>
  </sheetViews>
  <sheetFormatPr defaultRowHeight="12.75"/>
  <cols>
    <col min="3" max="3" width="12.140625" customWidth="1"/>
    <col min="4" max="4" width="14" customWidth="1"/>
    <col min="6" max="6" width="10.85546875" customWidth="1"/>
    <col min="7" max="7" width="16" customWidth="1"/>
    <col min="8" max="9" width="10.42578125" customWidth="1"/>
  </cols>
  <sheetData>
    <row r="1" spans="1:11">
      <c r="A1" s="3" t="s">
        <v>213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>
      <c r="A2" s="97" t="s">
        <v>298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3.5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3.5" thickBot="1">
      <c r="A4" s="21"/>
      <c r="B4" s="91" t="s">
        <v>44</v>
      </c>
      <c r="C4" s="92"/>
      <c r="D4" s="22"/>
      <c r="E4" s="22"/>
      <c r="F4" s="22"/>
      <c r="G4" s="22"/>
      <c r="H4" s="22"/>
      <c r="I4" s="22"/>
      <c r="J4" s="22"/>
    </row>
    <row r="5" spans="1:11" ht="51.75" thickBot="1">
      <c r="A5" s="49" t="s">
        <v>3</v>
      </c>
      <c r="B5" s="20" t="s">
        <v>29</v>
      </c>
      <c r="C5" s="20" t="s">
        <v>30</v>
      </c>
      <c r="D5" s="20" t="s">
        <v>33</v>
      </c>
      <c r="E5" s="20" t="s">
        <v>31</v>
      </c>
      <c r="F5" s="20" t="s">
        <v>32</v>
      </c>
      <c r="G5" s="20" t="s">
        <v>34</v>
      </c>
      <c r="H5" s="20" t="s">
        <v>35</v>
      </c>
      <c r="I5" s="20" t="s">
        <v>4</v>
      </c>
      <c r="J5" s="20" t="s">
        <v>36</v>
      </c>
      <c r="K5" s="20" t="s">
        <v>37</v>
      </c>
    </row>
    <row r="6" spans="1:11">
      <c r="A6" s="11"/>
      <c r="B6" s="29"/>
      <c r="C6" s="43"/>
      <c r="D6" s="35"/>
      <c r="E6" s="35"/>
      <c r="F6" s="35"/>
      <c r="G6" s="35"/>
      <c r="H6" s="35"/>
      <c r="I6" s="35"/>
      <c r="J6" s="35"/>
      <c r="K6" s="35"/>
    </row>
    <row r="7" spans="1:11" ht="51">
      <c r="A7" s="37" t="s">
        <v>1</v>
      </c>
      <c r="B7" s="38">
        <v>3.0009999999999999</v>
      </c>
      <c r="C7" s="70" t="s">
        <v>299</v>
      </c>
      <c r="D7" s="31" t="s">
        <v>71</v>
      </c>
      <c r="E7" s="31" t="s">
        <v>307</v>
      </c>
      <c r="F7" s="31" t="s">
        <v>230</v>
      </c>
      <c r="G7" s="31" t="s">
        <v>308</v>
      </c>
      <c r="H7" s="31"/>
      <c r="I7" s="31"/>
      <c r="J7" s="31"/>
      <c r="K7" s="39"/>
    </row>
    <row r="8" spans="1:11" ht="51">
      <c r="A8" s="37" t="s">
        <v>1</v>
      </c>
      <c r="B8" s="38">
        <v>3.0019999999999998</v>
      </c>
      <c r="C8" s="70" t="s">
        <v>300</v>
      </c>
      <c r="D8" s="31" t="s">
        <v>309</v>
      </c>
      <c r="E8" s="31" t="s">
        <v>257</v>
      </c>
      <c r="F8" s="31" t="s">
        <v>60</v>
      </c>
      <c r="G8" s="31" t="s">
        <v>325</v>
      </c>
      <c r="H8" s="31"/>
      <c r="I8" s="31"/>
      <c r="J8" s="31"/>
      <c r="K8" s="39"/>
    </row>
    <row r="9" spans="1:11" ht="51">
      <c r="A9" s="37" t="s">
        <v>1</v>
      </c>
      <c r="B9" s="38">
        <v>3.0030000000000001</v>
      </c>
      <c r="C9" s="70" t="s">
        <v>301</v>
      </c>
      <c r="D9" s="31" t="s">
        <v>310</v>
      </c>
      <c r="E9" s="31" t="s">
        <v>257</v>
      </c>
      <c r="F9" s="31" t="s">
        <v>315</v>
      </c>
      <c r="G9" s="31" t="s">
        <v>324</v>
      </c>
      <c r="H9" s="31"/>
      <c r="I9" s="31"/>
      <c r="J9" s="31"/>
      <c r="K9" s="39"/>
    </row>
    <row r="10" spans="1:11" ht="51">
      <c r="A10" s="37" t="s">
        <v>1</v>
      </c>
      <c r="B10" s="38">
        <v>3.004</v>
      </c>
      <c r="C10" s="70" t="s">
        <v>302</v>
      </c>
      <c r="D10" s="31" t="s">
        <v>311</v>
      </c>
      <c r="E10" s="31" t="s">
        <v>311</v>
      </c>
      <c r="F10" s="31" t="s">
        <v>315</v>
      </c>
      <c r="G10" s="31" t="s">
        <v>323</v>
      </c>
      <c r="H10" s="31"/>
      <c r="I10" s="31"/>
      <c r="J10" s="31"/>
      <c r="K10" s="39"/>
    </row>
    <row r="11" spans="1:11" ht="51">
      <c r="A11" s="37" t="s">
        <v>1</v>
      </c>
      <c r="B11" s="38">
        <v>3.0049999999999999</v>
      </c>
      <c r="C11" s="70" t="s">
        <v>304</v>
      </c>
      <c r="D11" s="31" t="s">
        <v>312</v>
      </c>
      <c r="E11" s="31" t="s">
        <v>257</v>
      </c>
      <c r="F11" s="31" t="s">
        <v>60</v>
      </c>
      <c r="G11" s="31" t="s">
        <v>322</v>
      </c>
      <c r="H11" s="31"/>
      <c r="I11" s="31"/>
      <c r="J11" s="31"/>
      <c r="K11" s="39"/>
    </row>
    <row r="12" spans="1:11" ht="38.25" customHeight="1">
      <c r="A12" s="37" t="s">
        <v>1</v>
      </c>
      <c r="B12" s="38">
        <v>3.0059999999999998</v>
      </c>
      <c r="C12" s="70" t="s">
        <v>303</v>
      </c>
      <c r="D12" s="31" t="s">
        <v>313</v>
      </c>
      <c r="E12" s="31" t="s">
        <v>257</v>
      </c>
      <c r="F12" s="31" t="s">
        <v>60</v>
      </c>
      <c r="G12" s="31" t="s">
        <v>321</v>
      </c>
      <c r="H12" s="31"/>
      <c r="I12" s="31"/>
      <c r="J12" s="31"/>
      <c r="K12" s="39"/>
    </row>
    <row r="13" spans="1:11" ht="51">
      <c r="A13" s="37" t="s">
        <v>1</v>
      </c>
      <c r="B13" s="38">
        <v>3.0070000000000001</v>
      </c>
      <c r="C13" s="70" t="s">
        <v>305</v>
      </c>
      <c r="D13" s="31" t="s">
        <v>310</v>
      </c>
      <c r="E13" s="31" t="s">
        <v>257</v>
      </c>
      <c r="F13" s="31" t="s">
        <v>316</v>
      </c>
      <c r="G13" s="31" t="s">
        <v>320</v>
      </c>
      <c r="H13" s="31"/>
      <c r="I13" s="31"/>
      <c r="J13" s="31"/>
      <c r="K13" s="39"/>
    </row>
    <row r="14" spans="1:11" ht="51">
      <c r="A14" s="37" t="s">
        <v>1</v>
      </c>
      <c r="B14" s="38">
        <v>3.008</v>
      </c>
      <c r="C14" s="70" t="s">
        <v>314</v>
      </c>
      <c r="D14" s="31" t="s">
        <v>311</v>
      </c>
      <c r="E14" s="31" t="s">
        <v>311</v>
      </c>
      <c r="F14" s="31" t="s">
        <v>316</v>
      </c>
      <c r="G14" s="31" t="s">
        <v>319</v>
      </c>
      <c r="H14" s="31"/>
      <c r="I14" s="31"/>
      <c r="J14" s="31"/>
      <c r="K14" s="39"/>
    </row>
    <row r="15" spans="1:11" ht="64.5" thickBot="1">
      <c r="A15" s="37" t="s">
        <v>1</v>
      </c>
      <c r="B15" s="38">
        <v>3.0089999999999999</v>
      </c>
      <c r="C15" s="70" t="s">
        <v>306</v>
      </c>
      <c r="D15" s="31" t="s">
        <v>256</v>
      </c>
      <c r="E15" s="31" t="s">
        <v>257</v>
      </c>
      <c r="F15" s="31" t="s">
        <v>317</v>
      </c>
      <c r="G15" s="31" t="s">
        <v>318</v>
      </c>
      <c r="H15" s="31"/>
      <c r="I15" s="31"/>
      <c r="J15" s="31"/>
      <c r="K15" s="39"/>
    </row>
    <row r="16" spans="1:11">
      <c r="A16" s="33" t="str">
        <f>IF(COUNTIF(A7:A15, "P")=B17,"P","F")</f>
        <v>F</v>
      </c>
      <c r="B16" s="50" t="s">
        <v>41</v>
      </c>
      <c r="C16" s="50"/>
      <c r="D16" s="25">
        <f>+F16/B17</f>
        <v>0</v>
      </c>
      <c r="E16" s="26" t="s">
        <v>11</v>
      </c>
      <c r="F16" s="45">
        <f>COUNTIF(A6:A15,"=P")</f>
        <v>0</v>
      </c>
      <c r="G16" s="26" t="s">
        <v>38</v>
      </c>
      <c r="H16" s="48"/>
      <c r="I16" s="96" t="s">
        <v>40</v>
      </c>
      <c r="J16" s="96"/>
      <c r="K16" s="46"/>
    </row>
    <row r="17" spans="1:11" ht="13.5" thickBot="1">
      <c r="A17" s="47"/>
      <c r="B17" s="51">
        <f>COUNT(B6:B15)</f>
        <v>9</v>
      </c>
      <c r="C17" s="13" t="s">
        <v>28</v>
      </c>
      <c r="D17" s="47"/>
      <c r="E17" s="47"/>
      <c r="F17" s="28">
        <f>COUNTIF(A6:A15,"=F")</f>
        <v>9</v>
      </c>
      <c r="G17" s="27" t="s">
        <v>39</v>
      </c>
      <c r="H17" s="47"/>
      <c r="I17" s="47"/>
      <c r="J17" s="34"/>
      <c r="K17" s="47"/>
    </row>
    <row r="19" spans="1:11">
      <c r="A19" s="90" t="s">
        <v>401</v>
      </c>
    </row>
  </sheetData>
  <mergeCells count="3">
    <mergeCell ref="A2:K3"/>
    <mergeCell ref="B4:C4"/>
    <mergeCell ref="I16:J16"/>
  </mergeCells>
  <conditionalFormatting sqref="C6:C15">
    <cfRule type="expression" dxfId="6" priority="1">
      <formula>#REF!="F"</formula>
    </cfRule>
  </conditionalFormatting>
  <hyperlinks>
    <hyperlink ref="A19" location="'Configure Unit Test'!A1" display="Configure Directory"/>
  </hyperlink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Directory</vt:lpstr>
      <vt:lpstr>Log In Unit Test</vt:lpstr>
      <vt:lpstr>Register Unit Test</vt:lpstr>
      <vt:lpstr>Accounts</vt:lpstr>
      <vt:lpstr>Payments</vt:lpstr>
      <vt:lpstr>Logo</vt:lpstr>
      <vt:lpstr>Location</vt:lpstr>
      <vt:lpstr>Meals</vt:lpstr>
      <vt:lpstr>Topics and Important Dates</vt:lpstr>
      <vt:lpstr>Configure Unit Test</vt:lpstr>
      <vt:lpstr>Set Up Schedule Unit Test</vt:lpstr>
      <vt:lpstr>Review Unit Test</vt:lpstr>
      <vt:lpstr>Sheet2</vt:lpstr>
      <vt:lpstr>Submit Unit Test</vt:lpstr>
      <vt:lpstr>Notify Unit Test</vt:lpstr>
      <vt:lpstr>Dates</vt:lpstr>
      <vt:lpstr>'Log In Unit Test'!Print_Titles</vt:lpstr>
      <vt:lpstr>'Register Unit Test'!Print_Titles</vt:lpstr>
      <vt:lpstr>'Set Up Schedule Unit Test'!Print_Titles</vt:lpstr>
    </vt:vector>
  </TitlesOfParts>
  <Company>CompSciDept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Lederman</dc:creator>
  <cp:lastModifiedBy>sysadmin</cp:lastModifiedBy>
  <cp:lastPrinted>2013-03-06T06:14:37Z</cp:lastPrinted>
  <dcterms:created xsi:type="dcterms:W3CDTF">2006-11-17T14:15:03Z</dcterms:created>
  <dcterms:modified xsi:type="dcterms:W3CDTF">2013-03-11T19:15:40Z</dcterms:modified>
</cp:coreProperties>
</file>