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15600" windowHeight="11760" tabRatio="851"/>
  </bookViews>
  <sheets>
    <sheet name="Directory" sheetId="1" r:id="rId1"/>
    <sheet name="User Login" sheetId="2" r:id="rId2"/>
    <sheet name="Log Out" sheetId="11" r:id="rId3"/>
    <sheet name="Contest Setup" sheetId="5" r:id="rId4"/>
    <sheet name="Problem Submission" sheetId="4" r:id="rId5"/>
    <sheet name="Public Messaging" sheetId="8" r:id="rId6"/>
    <sheet name="Private Messaging" sheetId="7" r:id="rId7"/>
    <sheet name="View Scoreboard" sheetId="9" r:id="rId8"/>
    <sheet name="Edit Scoreboard" sheetId="10" r:id="rId9"/>
  </sheets>
  <definedNames>
    <definedName name="_xlnm.Print_Area" localSheetId="1">'User Login'!$A$1:$K$17</definedName>
  </definedNames>
  <calcPr calcId="125725"/>
</workbook>
</file>

<file path=xl/calcChain.xml><?xml version="1.0" encoding="utf-8"?>
<calcChain xmlns="http://schemas.openxmlformats.org/spreadsheetml/2006/main">
  <c r="F11" i="11"/>
  <c r="B11"/>
  <c r="F10"/>
  <c r="F11" i="10"/>
  <c r="B11"/>
  <c r="F10"/>
  <c r="F13" i="9"/>
  <c r="B13"/>
  <c r="F12"/>
  <c r="F13" i="8"/>
  <c r="B13"/>
  <c r="F12"/>
  <c r="F13" i="7"/>
  <c r="B13"/>
  <c r="F12"/>
  <c r="A12"/>
  <c r="F19" i="5"/>
  <c r="B19"/>
  <c r="A18" s="1"/>
  <c r="F18"/>
  <c r="D10" i="11" l="1"/>
  <c r="D10" i="10"/>
  <c r="D12" i="9"/>
  <c r="D12" i="7"/>
  <c r="D12" i="8"/>
  <c r="D18" i="5"/>
  <c r="F14" i="2"/>
  <c r="F16" i="4"/>
  <c r="B16"/>
  <c r="A15" s="1"/>
  <c r="F15"/>
  <c r="F15" i="2"/>
  <c r="B15"/>
  <c r="A14" s="1"/>
  <c r="D15" i="4" l="1"/>
  <c r="D14" i="2"/>
</calcChain>
</file>

<file path=xl/sharedStrings.xml><?xml version="1.0" encoding="utf-8"?>
<sst xmlns="http://schemas.openxmlformats.org/spreadsheetml/2006/main" count="487" uniqueCount="182">
  <si>
    <t>Team Name</t>
  </si>
  <si>
    <t>Project Name</t>
  </si>
  <si>
    <t>Client Name</t>
  </si>
  <si>
    <t>Dr. Darren Lim</t>
  </si>
  <si>
    <t>P=NP Solutions</t>
  </si>
  <si>
    <t>S.L.I.C.E.</t>
  </si>
  <si>
    <t>Pass/Fail Status</t>
  </si>
  <si>
    <t>Unit Number</t>
  </si>
  <si>
    <t>Unit Test Name</t>
  </si>
  <si>
    <t>Date Last Tested</t>
  </si>
  <si>
    <t>Integrated with these units</t>
  </si>
  <si>
    <t>F</t>
  </si>
  <si>
    <t>Problem Submission</t>
  </si>
  <si>
    <t>Test Case</t>
  </si>
  <si>
    <t>Test Number</t>
  </si>
  <si>
    <t>Description</t>
  </si>
  <si>
    <t>Action to perform test (input)</t>
  </si>
  <si>
    <t>Steps to be Executed</t>
  </si>
  <si>
    <t>State Before Test</t>
  </si>
  <si>
    <t>Expected result</t>
  </si>
  <si>
    <t>Observed result</t>
  </si>
  <si>
    <t>Comments</t>
  </si>
  <si>
    <t>Tested By</t>
  </si>
  <si>
    <t>Test Date</t>
  </si>
  <si>
    <t>Null Username Field</t>
  </si>
  <si>
    <t>passing</t>
  </si>
  <si>
    <t>passed</t>
  </si>
  <si>
    <t xml:space="preserve">Date of last test = </t>
  </si>
  <si>
    <t>tests</t>
  </si>
  <si>
    <t>failed</t>
  </si>
  <si>
    <t>SLICE</t>
  </si>
  <si>
    <t>Allows users to log on using their accounts.</t>
  </si>
  <si>
    <t>Null Password Field</t>
  </si>
  <si>
    <t>Directory Page</t>
  </si>
  <si>
    <t>Submit Answer</t>
  </si>
  <si>
    <t>Allows participant user to submit problem submissions</t>
  </si>
  <si>
    <t>User Login</t>
  </si>
  <si>
    <t>Test for Lockout</t>
  </si>
  <si>
    <t>Action to Perform Test (Input)</t>
  </si>
  <si>
    <t>Incorrect Password for Given Username</t>
  </si>
  <si>
    <t>Nonexisting Username</t>
  </si>
  <si>
    <t>Input a Username that does not exist</t>
  </si>
  <si>
    <t>Empty Form</t>
  </si>
  <si>
    <t>Fill out remainder of form and press submit</t>
  </si>
  <si>
    <t>Correct Username and Password</t>
  </si>
  <si>
    <t>Input incorrect Username and Password combination</t>
  </si>
  <si>
    <t>Leave Password field blank</t>
  </si>
  <si>
    <t>Leave Username field blank</t>
  </si>
  <si>
    <t>Incorrectly attempt to log on 3 times with the same Username</t>
  </si>
  <si>
    <t>Enter valid Username and Password</t>
  </si>
  <si>
    <t>Submit problem submission</t>
  </si>
  <si>
    <t>Displays submission as correct, incorrect, or displays error message</t>
  </si>
  <si>
    <t>Source code file not uploaded</t>
  </si>
  <si>
    <t>Feedback</t>
  </si>
  <si>
    <t>Uploading of source code file</t>
  </si>
  <si>
    <t>Compilation of problem submission</t>
  </si>
  <si>
    <t>Source code file uploaded</t>
  </si>
  <si>
    <t>Doesn't Compile</t>
  </si>
  <si>
    <t>No compiler error</t>
  </si>
  <si>
    <t>Compiler error</t>
  </si>
  <si>
    <t>Compiles</t>
  </si>
  <si>
    <t>Runtime Error</t>
  </si>
  <si>
    <t>No Runtime Error</t>
  </si>
  <si>
    <t>Check for runtime error</t>
  </si>
  <si>
    <t>Runtime error</t>
  </si>
  <si>
    <t>No runtime error</t>
  </si>
  <si>
    <t>Participant receives feedback</t>
  </si>
  <si>
    <t>Send feedback</t>
  </si>
  <si>
    <t>Judge sends feedback</t>
  </si>
  <si>
    <t>Timestamp File</t>
  </si>
  <si>
    <t>Upload File to server</t>
  </si>
  <si>
    <t>Append timestamp to problem submission</t>
  </si>
  <si>
    <t>participant's given filename for the problem submission</t>
  </si>
  <si>
    <t>P</t>
  </si>
  <si>
    <t>Unit Summary</t>
  </si>
  <si>
    <t>System Test - Test Results</t>
  </si>
  <si>
    <t>Unit Test Directory</t>
  </si>
  <si>
    <t>Send public message</t>
  </si>
  <si>
    <t>No public message sent</t>
  </si>
  <si>
    <t>Public message text</t>
  </si>
  <si>
    <t>Private message text</t>
  </si>
  <si>
    <t>No private message sent</t>
  </si>
  <si>
    <t>Reception of private message</t>
  </si>
  <si>
    <t>Contest Setup</t>
  </si>
  <si>
    <t>Private Messaging</t>
  </si>
  <si>
    <t>Public Messaging</t>
  </si>
  <si>
    <t>All</t>
  </si>
  <si>
    <t>Grant SB Judge Permissions</t>
  </si>
  <si>
    <t>Set Contest Start Time</t>
  </si>
  <si>
    <t>Set Contest End Time</t>
  </si>
  <si>
    <t>Set Practice Start Time</t>
  </si>
  <si>
    <t>Set Practice End Time</t>
  </si>
  <si>
    <t>Choose List of Allowed Programming Languages</t>
  </si>
  <si>
    <t>Set SB Start Time</t>
  </si>
  <si>
    <t>Set SB End Time</t>
  </si>
  <si>
    <t>No user accounts created</t>
  </si>
  <si>
    <t>Judge user can edit SB</t>
  </si>
  <si>
    <t>Only Admin can edit SB</t>
  </si>
  <si>
    <t>Private Messages</t>
  </si>
  <si>
    <t>Allows user to send and receive private messages</t>
  </si>
  <si>
    <t>Allows user to send and receive public messages</t>
  </si>
  <si>
    <t>Failed to Send Public Message</t>
  </si>
  <si>
    <t>Error message: "Delivery of message failed"</t>
  </si>
  <si>
    <t>Attempt to send public message</t>
  </si>
  <si>
    <t>Create user account</t>
  </si>
  <si>
    <t>Create User Account</t>
  </si>
  <si>
    <t>Username and intitial password</t>
  </si>
  <si>
    <t>Judge username</t>
  </si>
  <si>
    <t>Contest start time set</t>
  </si>
  <si>
    <t>Contest end time set</t>
  </si>
  <si>
    <t>Practice start time set</t>
  </si>
  <si>
    <t>SB start time set</t>
  </si>
  <si>
    <t>Allows administrator to compolete the initial contest setup</t>
  </si>
  <si>
    <t>Create SB judge user from judge</t>
  </si>
  <si>
    <t>New filename including the timestamp, problem number and team name</t>
  </si>
  <si>
    <t>Blank field</t>
  </si>
  <si>
    <t>Start time</t>
  </si>
  <si>
    <t>End time</t>
  </si>
  <si>
    <t>Enter contest start time</t>
  </si>
  <si>
    <t>Enter contest endtime</t>
  </si>
  <si>
    <t>Enter practice start time</t>
  </si>
  <si>
    <t>Enter practice end time</t>
  </si>
  <si>
    <t>Enter SB start time</t>
  </si>
  <si>
    <t>List of potential languages</t>
  </si>
  <si>
    <t>Select one or multiple languages</t>
  </si>
  <si>
    <t>No languages selected</t>
  </si>
  <si>
    <t>One or more languages selected</t>
  </si>
  <si>
    <t>Receive Private Message</t>
  </si>
  <si>
    <t>Send message text</t>
  </si>
  <si>
    <t>No private message received</t>
  </si>
  <si>
    <t>Message: "Message sent"</t>
  </si>
  <si>
    <t>Send Public Message (Success)</t>
  </si>
  <si>
    <t>Receive Public Message</t>
  </si>
  <si>
    <t>No public message received</t>
  </si>
  <si>
    <t>Send Private Message (Success)</t>
  </si>
  <si>
    <t>Send Private Message (Fail)</t>
  </si>
  <si>
    <t>Comments or description</t>
  </si>
  <si>
    <t>View Scoreboard</t>
  </si>
  <si>
    <t>View Active Scoreboard</t>
  </si>
  <si>
    <t>View Inactive Scoreboard</t>
  </si>
  <si>
    <t>Automatically Inputted</t>
  </si>
  <si>
    <t>None</t>
  </si>
  <si>
    <t>Scoreboard of all Team with scores</t>
  </si>
  <si>
    <t>Blank Scoreboard</t>
  </si>
  <si>
    <t>Final Scoreboard</t>
  </si>
  <si>
    <t>Activate Scoreboard</t>
  </si>
  <si>
    <t>Go to Scoreboard Tab</t>
  </si>
  <si>
    <t>Order of Winners with scores</t>
  </si>
  <si>
    <t>Allows user to view Scoreboard</t>
  </si>
  <si>
    <t>Edit Scoreboard</t>
  </si>
  <si>
    <t>Allows Scoreboard Judge to edit scoreboard</t>
  </si>
  <si>
    <t>Correct Data text</t>
  </si>
  <si>
    <t xml:space="preserve">Edit Scoreboard data </t>
  </si>
  <si>
    <t>Correct data is in the Scoreboard index</t>
  </si>
  <si>
    <t>Log Out</t>
  </si>
  <si>
    <t>Allows Users to Log out</t>
  </si>
  <si>
    <t>Log Out of Slice</t>
  </si>
  <si>
    <t>Log Out button</t>
  </si>
  <si>
    <t>Click Log Out Button</t>
  </si>
  <si>
    <t>To have no access to Slice but only the ability to log back in</t>
  </si>
  <si>
    <t>4, 5, 6, 7, 8</t>
  </si>
  <si>
    <t>RS, MF</t>
  </si>
  <si>
    <t>Failed Login</t>
  </si>
  <si>
    <t>Successful Login</t>
  </si>
  <si>
    <t>Small Scale Test</t>
  </si>
  <si>
    <t>Failed Login, No Error Message or Lockout</t>
  </si>
  <si>
    <t>Failed Login, Error Message: "Too many incorrect login attempts have been made. This Username has been temporarally locked, Please try again later."</t>
  </si>
  <si>
    <t>Logged Out</t>
  </si>
  <si>
    <t>User account created</t>
  </si>
  <si>
    <t>User account not created</t>
  </si>
  <si>
    <t>Judge user cannot edit SB</t>
  </si>
  <si>
    <t>Not set</t>
  </si>
  <si>
    <t>Compiler Error</t>
  </si>
  <si>
    <t>Doesn't Check</t>
  </si>
  <si>
    <t>Doesn't Upload</t>
  </si>
  <si>
    <t>No feedback received</t>
  </si>
  <si>
    <t>Reception of public message</t>
  </si>
  <si>
    <t>No reception</t>
  </si>
  <si>
    <t>No message sent</t>
  </si>
  <si>
    <t>No editing ability</t>
  </si>
  <si>
    <t>Scoreboard not dynamic</t>
  </si>
  <si>
    <t>Blank scoreboard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</si>
</sst>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m/d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MR10"/>
    </font>
    <font>
      <sz val="9"/>
      <color theme="1"/>
      <name val="CMR10"/>
    </font>
    <font>
      <b/>
      <sz val="9"/>
      <name val="CMR10"/>
    </font>
    <font>
      <sz val="9"/>
      <name val="CMR10"/>
    </font>
    <font>
      <u/>
      <sz val="9"/>
      <color indexed="12"/>
      <name val="CMR10"/>
    </font>
    <font>
      <b/>
      <i/>
      <sz val="8"/>
      <name val="CMR10"/>
    </font>
    <font>
      <sz val="8"/>
      <color theme="1"/>
      <name val="CMR10"/>
    </font>
    <font>
      <b/>
      <sz val="8"/>
      <name val="CMR10"/>
    </font>
    <font>
      <sz val="8"/>
      <name val="CMR10"/>
    </font>
    <font>
      <u/>
      <sz val="8"/>
      <color indexed="12"/>
      <name val="CMR10"/>
    </font>
    <font>
      <i/>
      <sz val="9"/>
      <name val="CMR10"/>
    </font>
    <font>
      <b/>
      <i/>
      <sz val="11"/>
      <name val="CMR10"/>
    </font>
    <font>
      <b/>
      <i/>
      <sz val="11"/>
      <color theme="1"/>
      <name val="CMR10"/>
    </font>
    <font>
      <b/>
      <sz val="11"/>
      <name val="CMR10"/>
    </font>
    <font>
      <b/>
      <sz val="10"/>
      <name val="CMR10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quotePrefix="1" applyFont="1" applyBorder="1" applyAlignment="1">
      <alignment horizontal="center" vertical="center"/>
    </xf>
    <xf numFmtId="9" fontId="10" fillId="0" borderId="11" xfId="1" applyFont="1" applyBorder="1" applyAlignment="1">
      <alignment horizontal="center" vertical="center"/>
    </xf>
    <xf numFmtId="1" fontId="10" fillId="0" borderId="11" xfId="1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2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/>
    <xf numFmtId="0" fontId="12" fillId="0" borderId="0" xfId="2" applyFont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2" applyFont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6" xfId="2" applyBorder="1" applyAlignment="1" applyProtection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12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0"/>
  <sheetViews>
    <sheetView tabSelected="1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2"/>
  <cols>
    <col min="1" max="1" width="8.42578125" style="1" customWidth="1"/>
    <col min="2" max="2" width="8.140625" style="1" customWidth="1"/>
    <col min="3" max="3" width="8.28515625" style="1" customWidth="1"/>
    <col min="4" max="4" width="13.85546875" style="1" customWidth="1"/>
    <col min="5" max="5" width="9.140625" style="1"/>
    <col min="6" max="6" width="15.7109375" style="1" customWidth="1"/>
    <col min="7" max="7" width="16.42578125" style="1" customWidth="1"/>
    <col min="8" max="16384" width="9.140625" style="1"/>
  </cols>
  <sheetData>
    <row r="1" spans="1:7" ht="14.25">
      <c r="A1" s="48" t="s">
        <v>75</v>
      </c>
      <c r="B1" s="48"/>
      <c r="C1" s="49"/>
      <c r="D1" s="50"/>
    </row>
    <row r="2" spans="1:7" ht="14.25">
      <c r="A2" s="50"/>
      <c r="B2" s="50"/>
      <c r="C2" s="50"/>
      <c r="D2" s="50"/>
    </row>
    <row r="3" spans="1:7" ht="15">
      <c r="A3" s="51" t="s">
        <v>0</v>
      </c>
      <c r="B3" s="51"/>
      <c r="C3" s="51" t="s">
        <v>4</v>
      </c>
      <c r="D3" s="51"/>
      <c r="E3" s="40"/>
      <c r="F3" s="40"/>
    </row>
    <row r="4" spans="1:7" ht="15">
      <c r="A4" s="51" t="s">
        <v>1</v>
      </c>
      <c r="B4" s="51"/>
      <c r="C4" s="51" t="s">
        <v>5</v>
      </c>
      <c r="D4" s="51"/>
      <c r="E4" s="40"/>
      <c r="F4" s="41"/>
    </row>
    <row r="5" spans="1:7" ht="15">
      <c r="A5" s="51" t="s">
        <v>2</v>
      </c>
      <c r="B5" s="51"/>
      <c r="C5" s="51" t="s">
        <v>3</v>
      </c>
      <c r="D5" s="51"/>
      <c r="E5" s="40"/>
      <c r="F5" s="40"/>
    </row>
    <row r="6" spans="1:7">
      <c r="A6" s="52"/>
      <c r="B6" s="52"/>
      <c r="C6" s="52"/>
      <c r="D6" s="52"/>
      <c r="E6" s="40"/>
      <c r="F6" s="40"/>
    </row>
    <row r="7" spans="1:7" ht="12.75">
      <c r="A7" s="54" t="s">
        <v>76</v>
      </c>
      <c r="B7" s="52"/>
      <c r="C7" s="53"/>
      <c r="D7" s="53"/>
      <c r="E7" s="42"/>
      <c r="F7" s="42"/>
    </row>
    <row r="8" spans="1:7" ht="12.75" thickBot="1"/>
    <row r="9" spans="1:7" ht="24.75" thickBot="1">
      <c r="A9" s="63" t="s">
        <v>6</v>
      </c>
      <c r="B9" s="64"/>
      <c r="C9" s="39" t="s">
        <v>7</v>
      </c>
      <c r="D9" s="39" t="s">
        <v>8</v>
      </c>
      <c r="E9" s="39" t="s">
        <v>9</v>
      </c>
      <c r="F9" s="39" t="s">
        <v>136</v>
      </c>
      <c r="G9" s="39" t="s">
        <v>10</v>
      </c>
    </row>
    <row r="10" spans="1:7" ht="15" customHeight="1">
      <c r="A10" s="73"/>
      <c r="B10" s="74"/>
      <c r="C10" s="2"/>
      <c r="D10" s="2"/>
      <c r="E10" s="43"/>
      <c r="F10" s="44"/>
      <c r="G10" s="44"/>
    </row>
    <row r="11" spans="1:7" ht="15" customHeight="1">
      <c r="A11" s="71" t="s">
        <v>11</v>
      </c>
      <c r="B11" s="72"/>
      <c r="C11" s="4">
        <v>1</v>
      </c>
      <c r="D11" s="45" t="s">
        <v>36</v>
      </c>
      <c r="E11" s="22">
        <v>40994</v>
      </c>
      <c r="F11" s="46"/>
      <c r="G11" s="3" t="s">
        <v>86</v>
      </c>
    </row>
    <row r="12" spans="1:7" ht="15" customHeight="1">
      <c r="A12" s="71" t="s">
        <v>73</v>
      </c>
      <c r="B12" s="72"/>
      <c r="C12" s="4">
        <v>2</v>
      </c>
      <c r="D12" s="55" t="s">
        <v>154</v>
      </c>
      <c r="E12" s="22">
        <v>40994</v>
      </c>
      <c r="F12" s="4"/>
      <c r="G12" s="4" t="s">
        <v>86</v>
      </c>
    </row>
    <row r="13" spans="1:7" ht="15" customHeight="1">
      <c r="A13" s="71" t="s">
        <v>11</v>
      </c>
      <c r="B13" s="72"/>
      <c r="C13" s="4">
        <v>3</v>
      </c>
      <c r="D13" s="55" t="s">
        <v>83</v>
      </c>
      <c r="E13" s="22">
        <v>41023</v>
      </c>
      <c r="F13" s="46"/>
      <c r="G13" s="3" t="s">
        <v>160</v>
      </c>
    </row>
    <row r="14" spans="1:7" ht="24">
      <c r="A14" s="71" t="s">
        <v>11</v>
      </c>
      <c r="B14" s="72"/>
      <c r="C14" s="4">
        <v>4</v>
      </c>
      <c r="D14" s="45" t="s">
        <v>12</v>
      </c>
      <c r="E14" s="22">
        <v>41023</v>
      </c>
      <c r="F14" s="46"/>
      <c r="G14" s="4" t="s">
        <v>141</v>
      </c>
    </row>
    <row r="15" spans="1:7" ht="25.5">
      <c r="A15" s="71" t="s">
        <v>11</v>
      </c>
      <c r="B15" s="72"/>
      <c r="C15" s="4">
        <v>5</v>
      </c>
      <c r="D15" s="55" t="s">
        <v>85</v>
      </c>
      <c r="E15" s="22">
        <v>41023</v>
      </c>
      <c r="F15" s="46"/>
      <c r="G15" s="4" t="s">
        <v>141</v>
      </c>
    </row>
    <row r="16" spans="1:7" ht="25.5">
      <c r="A16" s="71" t="s">
        <v>11</v>
      </c>
      <c r="B16" s="72"/>
      <c r="C16" s="4">
        <v>6</v>
      </c>
      <c r="D16" s="55" t="s">
        <v>84</v>
      </c>
      <c r="E16" s="22">
        <v>41023</v>
      </c>
      <c r="F16" s="46"/>
      <c r="G16" s="4" t="s">
        <v>141</v>
      </c>
    </row>
    <row r="17" spans="1:7" ht="25.5">
      <c r="A17" s="71" t="s">
        <v>11</v>
      </c>
      <c r="B17" s="72"/>
      <c r="C17" s="4">
        <v>7</v>
      </c>
      <c r="D17" s="55" t="s">
        <v>137</v>
      </c>
      <c r="E17" s="22">
        <v>41023</v>
      </c>
      <c r="F17" s="4"/>
      <c r="G17" s="4">
        <v>8</v>
      </c>
    </row>
    <row r="18" spans="1:7" ht="25.5">
      <c r="A18" s="71" t="s">
        <v>11</v>
      </c>
      <c r="B18" s="72"/>
      <c r="C18" s="4">
        <v>8</v>
      </c>
      <c r="D18" s="55" t="s">
        <v>149</v>
      </c>
      <c r="E18" s="22">
        <v>41023</v>
      </c>
      <c r="F18" s="4"/>
      <c r="G18" s="4" t="s">
        <v>141</v>
      </c>
    </row>
    <row r="19" spans="1:7" ht="15" customHeight="1">
      <c r="A19" s="71"/>
      <c r="B19" s="72"/>
      <c r="C19" s="4"/>
      <c r="D19" s="4"/>
      <c r="E19" s="47"/>
      <c r="F19" s="4"/>
      <c r="G19" s="4"/>
    </row>
    <row r="20" spans="1:7" ht="15" customHeight="1">
      <c r="A20" s="75"/>
      <c r="B20" s="76"/>
      <c r="C20" s="4"/>
      <c r="D20" s="4"/>
      <c r="E20" s="47"/>
      <c r="F20" s="4"/>
      <c r="G20" s="4"/>
    </row>
  </sheetData>
  <mergeCells count="12">
    <mergeCell ref="A18:B18"/>
    <mergeCell ref="A19:B19"/>
    <mergeCell ref="A20:B20"/>
    <mergeCell ref="A13:B13"/>
    <mergeCell ref="A14:B14"/>
    <mergeCell ref="A15:B15"/>
    <mergeCell ref="A16:B16"/>
    <mergeCell ref="A17:B17"/>
    <mergeCell ref="A9:B9"/>
    <mergeCell ref="A11:B11"/>
    <mergeCell ref="A10:B10"/>
    <mergeCell ref="A12:B12"/>
  </mergeCells>
  <hyperlinks>
    <hyperlink ref="D11" location="'User Login'!A1" display="User Login"/>
    <hyperlink ref="D14" location="'Problem Submission'!A1" display="Problem Submission"/>
    <hyperlink ref="D16" location="'Private Messaging'!A1" display="Private Messaging"/>
    <hyperlink ref="D17" location="'View Scoreboard'!A1" display="View Scoreboard"/>
    <hyperlink ref="D18" location="'Edit Scoreboard'!A1" display="Edit Scoreboard"/>
    <hyperlink ref="D12" location="'Log Out'!A1" display="Log Out"/>
    <hyperlink ref="D13" location="'Contest Setup'!A1" display="Contest Setup"/>
    <hyperlink ref="D15" location="'Public Messaging'!A1" display="Public Messaging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7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B30" sqref="B30"/>
    </sheetView>
  </sheetViews>
  <sheetFormatPr defaultRowHeight="11.25"/>
  <cols>
    <col min="1" max="1" width="9.140625" style="7" customWidth="1"/>
    <col min="2" max="2" width="12.7109375" style="7" customWidth="1"/>
    <col min="3" max="3" width="10.7109375" style="7" customWidth="1"/>
    <col min="4" max="4" width="15.5703125" style="7" customWidth="1"/>
    <col min="5" max="5" width="13.85546875" style="7" customWidth="1"/>
    <col min="6" max="6" width="10" style="7" customWidth="1"/>
    <col min="7" max="7" width="17.28515625" style="7" customWidth="1"/>
    <col min="8" max="8" width="9.140625" style="7" customWidth="1"/>
    <col min="9" max="9" width="9.7109375" style="7" customWidth="1"/>
    <col min="10" max="10" width="6.5703125" style="7" customWidth="1"/>
    <col min="11" max="11" width="6.85546875" style="7" customWidth="1"/>
    <col min="12" max="16384" width="9.140625" style="7"/>
  </cols>
  <sheetData>
    <row r="1" spans="1:1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8" t="s">
        <v>36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66" t="s">
        <v>31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2" thickBot="1">
      <c r="A5" s="9"/>
      <c r="B5" s="67" t="s">
        <v>13</v>
      </c>
      <c r="C5" s="68"/>
      <c r="D5" s="10"/>
      <c r="E5" s="10"/>
      <c r="F5" s="10"/>
      <c r="G5" s="10"/>
      <c r="H5" s="10"/>
      <c r="I5" s="10"/>
      <c r="J5" s="10"/>
      <c r="K5" s="11"/>
    </row>
    <row r="6" spans="1:11" ht="34.5" thickBot="1">
      <c r="A6" s="12" t="s">
        <v>6</v>
      </c>
      <c r="B6" s="13" t="s">
        <v>14</v>
      </c>
      <c r="C6" s="13" t="s">
        <v>15</v>
      </c>
      <c r="D6" s="13" t="s">
        <v>38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</row>
    <row r="7" spans="1:11">
      <c r="A7" s="14"/>
      <c r="B7" s="15"/>
      <c r="C7" s="16"/>
      <c r="D7" s="15"/>
      <c r="E7" s="15"/>
      <c r="F7" s="15"/>
      <c r="G7" s="15"/>
      <c r="H7" s="15"/>
      <c r="I7" s="15"/>
      <c r="J7" s="15"/>
      <c r="K7" s="17"/>
    </row>
    <row r="8" spans="1:11" ht="33.75">
      <c r="A8" s="18" t="s">
        <v>73</v>
      </c>
      <c r="B8" s="19">
        <v>1.0009999999999999</v>
      </c>
      <c r="C8" s="20" t="s">
        <v>24</v>
      </c>
      <c r="D8" s="21" t="s">
        <v>47</v>
      </c>
      <c r="E8" s="21" t="s">
        <v>43</v>
      </c>
      <c r="F8" s="21" t="s">
        <v>42</v>
      </c>
      <c r="G8" s="21" t="s">
        <v>162</v>
      </c>
      <c r="H8" s="21" t="s">
        <v>162</v>
      </c>
      <c r="I8" s="21" t="s">
        <v>164</v>
      </c>
      <c r="J8" s="21" t="s">
        <v>161</v>
      </c>
      <c r="K8" s="22">
        <v>40994</v>
      </c>
    </row>
    <row r="9" spans="1:11" ht="34.5" customHeight="1" thickBot="1">
      <c r="A9" s="23" t="s">
        <v>73</v>
      </c>
      <c r="B9" s="24">
        <v>1.002</v>
      </c>
      <c r="C9" s="25" t="s">
        <v>32</v>
      </c>
      <c r="D9" s="26" t="s">
        <v>46</v>
      </c>
      <c r="E9" s="26" t="s">
        <v>43</v>
      </c>
      <c r="F9" s="26" t="s">
        <v>42</v>
      </c>
      <c r="G9" s="26" t="s">
        <v>162</v>
      </c>
      <c r="H9" s="21" t="s">
        <v>162</v>
      </c>
      <c r="I9" s="21" t="s">
        <v>164</v>
      </c>
      <c r="J9" s="26" t="s">
        <v>161</v>
      </c>
      <c r="K9" s="22">
        <v>40994</v>
      </c>
    </row>
    <row r="10" spans="1:11" ht="45.75" customHeight="1">
      <c r="A10" s="14" t="s">
        <v>73</v>
      </c>
      <c r="B10" s="28">
        <v>1.0029999999999999</v>
      </c>
      <c r="C10" s="16" t="s">
        <v>39</v>
      </c>
      <c r="D10" s="15" t="s">
        <v>45</v>
      </c>
      <c r="E10" s="15" t="s">
        <v>43</v>
      </c>
      <c r="F10" s="15" t="s">
        <v>42</v>
      </c>
      <c r="G10" s="15" t="s">
        <v>162</v>
      </c>
      <c r="H10" s="21" t="s">
        <v>162</v>
      </c>
      <c r="I10" s="21" t="s">
        <v>164</v>
      </c>
      <c r="J10" s="15" t="s">
        <v>161</v>
      </c>
      <c r="K10" s="22">
        <v>40994</v>
      </c>
    </row>
    <row r="11" spans="1:11" ht="33" customHeight="1">
      <c r="A11" s="18" t="s">
        <v>73</v>
      </c>
      <c r="B11" s="19">
        <v>1.004</v>
      </c>
      <c r="C11" s="20" t="s">
        <v>40</v>
      </c>
      <c r="D11" s="21" t="s">
        <v>41</v>
      </c>
      <c r="E11" s="21" t="s">
        <v>43</v>
      </c>
      <c r="F11" s="21" t="s">
        <v>42</v>
      </c>
      <c r="G11" s="21" t="s">
        <v>162</v>
      </c>
      <c r="H11" s="21" t="s">
        <v>162</v>
      </c>
      <c r="I11" s="21" t="s">
        <v>164</v>
      </c>
      <c r="J11" s="21" t="s">
        <v>161</v>
      </c>
      <c r="K11" s="22">
        <v>40994</v>
      </c>
    </row>
    <row r="12" spans="1:11" ht="81.75" customHeight="1">
      <c r="A12" s="18" t="s">
        <v>11</v>
      </c>
      <c r="B12" s="19">
        <v>1.0049999999999999</v>
      </c>
      <c r="C12" s="20" t="s">
        <v>37</v>
      </c>
      <c r="D12" s="21" t="s">
        <v>48</v>
      </c>
      <c r="E12" s="21" t="s">
        <v>43</v>
      </c>
      <c r="F12" s="21" t="s">
        <v>42</v>
      </c>
      <c r="G12" s="21" t="s">
        <v>166</v>
      </c>
      <c r="H12" s="21" t="s">
        <v>165</v>
      </c>
      <c r="I12" s="21" t="s">
        <v>164</v>
      </c>
      <c r="J12" s="19" t="s">
        <v>161</v>
      </c>
      <c r="K12" s="22">
        <v>40994</v>
      </c>
    </row>
    <row r="13" spans="1:11" ht="45.75" customHeight="1" thickBot="1">
      <c r="A13" s="23" t="s">
        <v>73</v>
      </c>
      <c r="B13" s="24">
        <v>1.006</v>
      </c>
      <c r="C13" s="25" t="s">
        <v>44</v>
      </c>
      <c r="D13" s="26" t="s">
        <v>49</v>
      </c>
      <c r="E13" s="21" t="s">
        <v>43</v>
      </c>
      <c r="F13" s="26" t="s">
        <v>42</v>
      </c>
      <c r="G13" s="26" t="s">
        <v>163</v>
      </c>
      <c r="H13" s="26" t="s">
        <v>163</v>
      </c>
      <c r="I13" s="21" t="s">
        <v>164</v>
      </c>
      <c r="J13" s="29" t="s">
        <v>161</v>
      </c>
      <c r="K13" s="22">
        <v>40994</v>
      </c>
    </row>
    <row r="14" spans="1:11" ht="12">
      <c r="A14" s="30" t="str">
        <f>IF(COUNTIF(A8:A12, "P")=B15,"P","F")</f>
        <v>F</v>
      </c>
      <c r="B14" s="30" t="s">
        <v>74</v>
      </c>
      <c r="C14" s="31"/>
      <c r="D14" s="32">
        <f>+F14/B15</f>
        <v>0.83333333333333337</v>
      </c>
      <c r="E14" s="30" t="s">
        <v>25</v>
      </c>
      <c r="F14" s="33">
        <f>COUNTIF(A7:A13,"=P")</f>
        <v>5</v>
      </c>
      <c r="G14" s="30" t="s">
        <v>26</v>
      </c>
      <c r="I14" s="69" t="s">
        <v>27</v>
      </c>
      <c r="J14" s="69"/>
      <c r="K14" s="22">
        <v>40994</v>
      </c>
    </row>
    <row r="15" spans="1:11" ht="12" thickBot="1">
      <c r="A15" s="34"/>
      <c r="B15" s="35">
        <f>COUNT(B7:B13)</f>
        <v>6</v>
      </c>
      <c r="C15" s="34" t="s">
        <v>28</v>
      </c>
      <c r="D15" s="34"/>
      <c r="E15" s="34"/>
      <c r="F15" s="35">
        <f>COUNTIF(A7:A13,"=F")</f>
        <v>1</v>
      </c>
      <c r="G15" s="34" t="s">
        <v>29</v>
      </c>
      <c r="H15" s="36"/>
      <c r="I15" s="37"/>
      <c r="J15" s="36"/>
      <c r="K15" s="36"/>
    </row>
    <row r="16" spans="1:1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7">
      <c r="A17" s="11"/>
      <c r="B17" s="38" t="s">
        <v>33</v>
      </c>
      <c r="C17" s="11"/>
      <c r="D17" s="11"/>
      <c r="E17" s="11"/>
      <c r="F17" s="11"/>
      <c r="G17" s="11"/>
    </row>
  </sheetData>
  <mergeCells count="4">
    <mergeCell ref="B2:K2"/>
    <mergeCell ref="A3:K4"/>
    <mergeCell ref="B5:C5"/>
    <mergeCell ref="I14:J14"/>
  </mergeCells>
  <conditionalFormatting sqref="C7:C13">
    <cfRule type="expression" dxfId="11" priority="1">
      <formula>#REF!="F"</formula>
    </cfRule>
  </conditionalFormatting>
  <hyperlinks>
    <hyperlink ref="B17" location="Directory!A1" display="Directory"/>
  </hyperlinks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L16" sqref="L16"/>
    </sheetView>
  </sheetViews>
  <sheetFormatPr defaultRowHeight="15"/>
  <cols>
    <col min="1" max="1" width="11.5703125" customWidth="1"/>
    <col min="7" max="7" width="14.7109375" customWidth="1"/>
    <col min="9" max="9" width="10.140625" customWidth="1"/>
  </cols>
  <sheetData>
    <row r="1" spans="1:1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56" t="s">
        <v>154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66" t="s">
        <v>155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5.75" thickBot="1">
      <c r="A5" s="9"/>
      <c r="B5" s="67" t="s">
        <v>13</v>
      </c>
      <c r="C5" s="68"/>
      <c r="D5" s="10"/>
      <c r="E5" s="10"/>
      <c r="F5" s="10"/>
      <c r="G5" s="10"/>
      <c r="H5" s="10"/>
      <c r="I5" s="10"/>
      <c r="J5" s="10"/>
      <c r="K5" s="11"/>
    </row>
    <row r="6" spans="1:11" ht="45.75" thickBot="1">
      <c r="A6" s="12" t="s">
        <v>6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</row>
    <row r="7" spans="1:11">
      <c r="A7" s="14"/>
      <c r="B7" s="15"/>
      <c r="C7" s="16"/>
      <c r="D7" s="15"/>
      <c r="E7" s="15"/>
      <c r="F7" s="15"/>
      <c r="G7" s="15"/>
      <c r="H7" s="15"/>
      <c r="I7" s="15"/>
      <c r="J7" s="15"/>
      <c r="K7" s="15"/>
    </row>
    <row r="8" spans="1:11" ht="33.75">
      <c r="A8" s="23" t="s">
        <v>73</v>
      </c>
      <c r="B8" s="24">
        <v>8.0009999999999994</v>
      </c>
      <c r="C8" s="25" t="s">
        <v>156</v>
      </c>
      <c r="D8" s="26" t="s">
        <v>157</v>
      </c>
      <c r="E8" s="26" t="s">
        <v>158</v>
      </c>
      <c r="F8" s="26" t="s">
        <v>141</v>
      </c>
      <c r="G8" s="26" t="s">
        <v>159</v>
      </c>
      <c r="H8" s="26" t="s">
        <v>167</v>
      </c>
      <c r="I8" s="26"/>
      <c r="J8" s="26" t="s">
        <v>161</v>
      </c>
      <c r="K8" s="27">
        <v>40994</v>
      </c>
    </row>
    <row r="9" spans="1:11" ht="15.75" thickBot="1">
      <c r="A9" s="23"/>
      <c r="B9" s="24"/>
      <c r="C9" s="25"/>
      <c r="D9" s="26"/>
      <c r="E9" s="26"/>
      <c r="F9" s="26"/>
      <c r="G9" s="26"/>
      <c r="H9" s="26"/>
      <c r="I9" s="26"/>
      <c r="J9" s="26"/>
      <c r="K9" s="27"/>
    </row>
    <row r="10" spans="1:11">
      <c r="A10" s="62" t="s">
        <v>73</v>
      </c>
      <c r="B10" s="57" t="s">
        <v>74</v>
      </c>
      <c r="C10" s="31"/>
      <c r="D10" s="32">
        <f>+F10/B11</f>
        <v>1</v>
      </c>
      <c r="E10" s="57" t="s">
        <v>25</v>
      </c>
      <c r="F10" s="33">
        <f>COUNTIF(A7:A9,"=P")</f>
        <v>1</v>
      </c>
      <c r="G10" s="57" t="s">
        <v>26</v>
      </c>
      <c r="H10" s="57"/>
      <c r="I10" s="70" t="s">
        <v>27</v>
      </c>
      <c r="J10" s="70"/>
      <c r="K10" s="27">
        <v>40994</v>
      </c>
    </row>
    <row r="11" spans="1:11" ht="15.75" thickBot="1">
      <c r="A11" s="34"/>
      <c r="B11" s="35">
        <f>COUNT(B7:B9)</f>
        <v>1</v>
      </c>
      <c r="C11" s="34" t="s">
        <v>28</v>
      </c>
      <c r="D11" s="34"/>
      <c r="E11" s="34"/>
      <c r="F11" s="35">
        <f>COUNTIF(A7:A9,"=F")</f>
        <v>0</v>
      </c>
      <c r="G11" s="34" t="s">
        <v>29</v>
      </c>
      <c r="H11" s="34"/>
      <c r="I11" s="34"/>
      <c r="J11" s="34"/>
      <c r="K11" s="34"/>
    </row>
    <row r="12" spans="1:1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>
      <c r="A13" s="11"/>
      <c r="B13" s="38" t="s">
        <v>33</v>
      </c>
      <c r="C13" s="11"/>
      <c r="D13" s="11"/>
      <c r="E13" s="11"/>
      <c r="F13" s="11"/>
      <c r="G13" s="11"/>
      <c r="H13" s="11"/>
      <c r="I13" s="11"/>
      <c r="J13" s="11"/>
      <c r="K13" s="11"/>
    </row>
  </sheetData>
  <mergeCells count="4">
    <mergeCell ref="B2:K2"/>
    <mergeCell ref="A3:K4"/>
    <mergeCell ref="B5:C5"/>
    <mergeCell ref="I10:J10"/>
  </mergeCells>
  <conditionalFormatting sqref="C7:C9">
    <cfRule type="expression" dxfId="10" priority="1">
      <formula>#REF!="F"</formula>
    </cfRule>
  </conditionalFormatting>
  <hyperlinks>
    <hyperlink ref="B13" location="Directory!A1" display="Directory"/>
  </hyperlink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K8" sqref="K8"/>
    </sheetView>
  </sheetViews>
  <sheetFormatPr defaultRowHeight="11.25"/>
  <cols>
    <col min="1" max="1" width="10.42578125" style="7" customWidth="1"/>
    <col min="2" max="2" width="14.5703125" style="7" customWidth="1"/>
    <col min="3" max="3" width="12.28515625" style="7" customWidth="1"/>
    <col min="4" max="4" width="15.85546875" style="7" customWidth="1"/>
    <col min="5" max="5" width="11.7109375" style="7" customWidth="1"/>
    <col min="6" max="6" width="11.85546875" style="7" customWidth="1"/>
    <col min="7" max="7" width="10.85546875" style="7" customWidth="1"/>
    <col min="8" max="8" width="8.7109375" style="7" customWidth="1"/>
    <col min="9" max="9" width="9.7109375" style="7" customWidth="1"/>
    <col min="10" max="10" width="7.140625" style="7" customWidth="1"/>
    <col min="11" max="11" width="6.42578125" style="7" customWidth="1"/>
    <col min="12" max="16384" width="9.140625" style="7"/>
  </cols>
  <sheetData>
    <row r="1" spans="1:1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2.5">
      <c r="A2" s="56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66" t="s">
        <v>112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2" thickBot="1">
      <c r="A5" s="9"/>
      <c r="B5" s="67" t="s">
        <v>13</v>
      </c>
      <c r="C5" s="68"/>
      <c r="D5" s="10"/>
      <c r="E5" s="10"/>
      <c r="F5" s="10"/>
      <c r="G5" s="10"/>
      <c r="H5" s="10"/>
      <c r="I5" s="10"/>
      <c r="J5" s="10"/>
      <c r="K5" s="11"/>
    </row>
    <row r="6" spans="1:11" ht="23.25" thickBot="1">
      <c r="A6" s="12" t="s">
        <v>6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</row>
    <row r="7" spans="1:11">
      <c r="A7" s="14"/>
      <c r="B7" s="15"/>
      <c r="C7" s="16"/>
      <c r="D7" s="15"/>
      <c r="E7" s="15"/>
      <c r="F7" s="15"/>
      <c r="G7" s="15"/>
      <c r="H7" s="15"/>
      <c r="I7" s="15"/>
      <c r="J7" s="15"/>
      <c r="K7" s="15"/>
    </row>
    <row r="8" spans="1:11" ht="45">
      <c r="A8" s="18" t="s">
        <v>11</v>
      </c>
      <c r="B8" s="19">
        <v>3.0009999999999999</v>
      </c>
      <c r="C8" s="20" t="s">
        <v>105</v>
      </c>
      <c r="D8" s="21" t="s">
        <v>106</v>
      </c>
      <c r="E8" s="20" t="s">
        <v>104</v>
      </c>
      <c r="F8" s="21" t="s">
        <v>95</v>
      </c>
      <c r="G8" s="21" t="s">
        <v>168</v>
      </c>
      <c r="H8" s="21" t="s">
        <v>169</v>
      </c>
      <c r="I8" s="21"/>
      <c r="J8" s="21" t="s">
        <v>161</v>
      </c>
      <c r="K8" s="22">
        <v>41023</v>
      </c>
    </row>
    <row r="9" spans="1:11" ht="33.75">
      <c r="A9" s="23" t="s">
        <v>11</v>
      </c>
      <c r="B9" s="24">
        <v>3.0019999999999998</v>
      </c>
      <c r="C9" s="25" t="s">
        <v>87</v>
      </c>
      <c r="D9" s="26" t="s">
        <v>107</v>
      </c>
      <c r="E9" s="26" t="s">
        <v>113</v>
      </c>
      <c r="F9" s="26" t="s">
        <v>97</v>
      </c>
      <c r="G9" s="26" t="s">
        <v>96</v>
      </c>
      <c r="H9" s="26" t="s">
        <v>170</v>
      </c>
      <c r="I9" s="26"/>
      <c r="J9" s="21" t="s">
        <v>161</v>
      </c>
      <c r="K9" s="22">
        <v>41023</v>
      </c>
    </row>
    <row r="10" spans="1:11" ht="22.5">
      <c r="A10" s="23" t="s">
        <v>11</v>
      </c>
      <c r="B10" s="24">
        <v>3.0030000000000001</v>
      </c>
      <c r="C10" s="25" t="s">
        <v>88</v>
      </c>
      <c r="D10" s="26" t="s">
        <v>116</v>
      </c>
      <c r="E10" s="26" t="s">
        <v>118</v>
      </c>
      <c r="F10" s="26" t="s">
        <v>115</v>
      </c>
      <c r="G10" s="26" t="s">
        <v>108</v>
      </c>
      <c r="H10" s="26" t="s">
        <v>171</v>
      </c>
      <c r="I10" s="26"/>
      <c r="J10" s="21" t="s">
        <v>161</v>
      </c>
      <c r="K10" s="22">
        <v>41023</v>
      </c>
    </row>
    <row r="11" spans="1:11" ht="22.5">
      <c r="A11" s="23" t="s">
        <v>11</v>
      </c>
      <c r="B11" s="24">
        <v>3.004</v>
      </c>
      <c r="C11" s="25" t="s">
        <v>89</v>
      </c>
      <c r="D11" s="26" t="s">
        <v>117</v>
      </c>
      <c r="E11" s="26" t="s">
        <v>119</v>
      </c>
      <c r="F11" s="26" t="s">
        <v>115</v>
      </c>
      <c r="G11" s="26" t="s">
        <v>108</v>
      </c>
      <c r="H11" s="26" t="s">
        <v>171</v>
      </c>
      <c r="I11" s="26"/>
      <c r="J11" s="21" t="s">
        <v>161</v>
      </c>
      <c r="K11" s="22">
        <v>41023</v>
      </c>
    </row>
    <row r="12" spans="1:11" ht="22.5">
      <c r="A12" s="23" t="s">
        <v>11</v>
      </c>
      <c r="B12" s="24">
        <v>3.0049999999999999</v>
      </c>
      <c r="C12" s="25" t="s">
        <v>90</v>
      </c>
      <c r="D12" s="26" t="s">
        <v>116</v>
      </c>
      <c r="E12" s="26" t="s">
        <v>120</v>
      </c>
      <c r="F12" s="26" t="s">
        <v>115</v>
      </c>
      <c r="G12" s="26" t="s">
        <v>109</v>
      </c>
      <c r="H12" s="26" t="s">
        <v>171</v>
      </c>
      <c r="I12" s="26"/>
      <c r="J12" s="21" t="s">
        <v>161</v>
      </c>
      <c r="K12" s="22">
        <v>41023</v>
      </c>
    </row>
    <row r="13" spans="1:11" ht="22.5">
      <c r="A13" s="23" t="s">
        <v>11</v>
      </c>
      <c r="B13" s="24">
        <v>3.0059999999999998</v>
      </c>
      <c r="C13" s="25" t="s">
        <v>91</v>
      </c>
      <c r="D13" s="26" t="s">
        <v>117</v>
      </c>
      <c r="E13" s="26" t="s">
        <v>121</v>
      </c>
      <c r="F13" s="26" t="s">
        <v>115</v>
      </c>
      <c r="G13" s="26" t="s">
        <v>110</v>
      </c>
      <c r="H13" s="26" t="s">
        <v>171</v>
      </c>
      <c r="I13" s="26"/>
      <c r="J13" s="21" t="s">
        <v>161</v>
      </c>
      <c r="K13" s="22">
        <v>41023</v>
      </c>
    </row>
    <row r="14" spans="1:11" ht="22.5">
      <c r="A14" s="23" t="s">
        <v>11</v>
      </c>
      <c r="B14" s="24">
        <v>3.0070000000000001</v>
      </c>
      <c r="C14" s="25" t="s">
        <v>93</v>
      </c>
      <c r="D14" s="26" t="s">
        <v>116</v>
      </c>
      <c r="E14" s="26" t="s">
        <v>122</v>
      </c>
      <c r="F14" s="26" t="s">
        <v>115</v>
      </c>
      <c r="G14" s="26" t="s">
        <v>111</v>
      </c>
      <c r="H14" s="26" t="s">
        <v>171</v>
      </c>
      <c r="I14" s="26"/>
      <c r="J14" s="21" t="s">
        <v>161</v>
      </c>
      <c r="K14" s="22">
        <v>41023</v>
      </c>
    </row>
    <row r="15" spans="1:11" ht="22.5">
      <c r="A15" s="23" t="s">
        <v>11</v>
      </c>
      <c r="B15" s="24">
        <v>3.008</v>
      </c>
      <c r="C15" s="25" t="s">
        <v>94</v>
      </c>
      <c r="D15" s="26" t="s">
        <v>117</v>
      </c>
      <c r="E15" s="26" t="s">
        <v>118</v>
      </c>
      <c r="F15" s="26" t="s">
        <v>115</v>
      </c>
      <c r="G15" s="26" t="s">
        <v>111</v>
      </c>
      <c r="H15" s="26" t="s">
        <v>171</v>
      </c>
      <c r="I15" s="26"/>
      <c r="J15" s="21" t="s">
        <v>161</v>
      </c>
      <c r="K15" s="22">
        <v>41023</v>
      </c>
    </row>
    <row r="16" spans="1:11" ht="45">
      <c r="A16" s="23" t="s">
        <v>11</v>
      </c>
      <c r="B16" s="24">
        <v>3.0089999999999999</v>
      </c>
      <c r="C16" s="25" t="s">
        <v>92</v>
      </c>
      <c r="D16" s="26" t="s">
        <v>123</v>
      </c>
      <c r="E16" s="26" t="s">
        <v>124</v>
      </c>
      <c r="F16" s="26" t="s">
        <v>125</v>
      </c>
      <c r="G16" s="26" t="s">
        <v>126</v>
      </c>
      <c r="H16" s="26" t="s">
        <v>125</v>
      </c>
      <c r="I16" s="26"/>
      <c r="J16" s="21" t="s">
        <v>161</v>
      </c>
      <c r="K16" s="22">
        <v>41023</v>
      </c>
    </row>
    <row r="17" spans="1:11" ht="12" thickBot="1">
      <c r="A17" s="23"/>
      <c r="B17" s="24"/>
      <c r="C17" s="25"/>
      <c r="D17" s="26"/>
      <c r="E17" s="26"/>
      <c r="F17" s="26"/>
      <c r="G17" s="26"/>
      <c r="H17" s="26"/>
      <c r="I17" s="26"/>
      <c r="J17" s="26"/>
      <c r="K17" s="27"/>
    </row>
    <row r="18" spans="1:11">
      <c r="A18" s="30" t="str">
        <f>IF(COUNTIF(A8:A8, "P")=B19,"P","F")</f>
        <v>F</v>
      </c>
      <c r="B18" s="30" t="s">
        <v>74</v>
      </c>
      <c r="C18" s="31"/>
      <c r="D18" s="32">
        <f>+F18/B19</f>
        <v>0</v>
      </c>
      <c r="E18" s="30" t="s">
        <v>25</v>
      </c>
      <c r="F18" s="33">
        <f>COUNTIF(A7:A17,"=P")</f>
        <v>0</v>
      </c>
      <c r="G18" s="30" t="s">
        <v>26</v>
      </c>
      <c r="H18" s="30"/>
      <c r="I18" s="70" t="s">
        <v>27</v>
      </c>
      <c r="J18" s="70"/>
      <c r="K18" s="22">
        <v>41023</v>
      </c>
    </row>
    <row r="19" spans="1:11" ht="12" thickBot="1">
      <c r="A19" s="34"/>
      <c r="B19" s="35">
        <f>COUNT(B7:B17)</f>
        <v>9</v>
      </c>
      <c r="C19" s="34" t="s">
        <v>28</v>
      </c>
      <c r="D19" s="34"/>
      <c r="E19" s="34"/>
      <c r="F19" s="35">
        <f>COUNTIF(A7:A17,"=F")</f>
        <v>9</v>
      </c>
      <c r="G19" s="34" t="s">
        <v>29</v>
      </c>
      <c r="H19" s="34"/>
      <c r="I19" s="34"/>
      <c r="J19" s="34"/>
      <c r="K19" s="34"/>
    </row>
    <row r="20" spans="1:1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38" t="s">
        <v>33</v>
      </c>
      <c r="C21" s="11"/>
      <c r="D21" s="11"/>
      <c r="E21" s="11"/>
      <c r="F21" s="11"/>
      <c r="G21" s="11"/>
      <c r="H21" s="11"/>
      <c r="I21" s="11"/>
      <c r="J21" s="11"/>
      <c r="K21" s="11"/>
    </row>
  </sheetData>
  <mergeCells count="4">
    <mergeCell ref="B2:K2"/>
    <mergeCell ref="A3:K4"/>
    <mergeCell ref="B5:C5"/>
    <mergeCell ref="I18:J18"/>
  </mergeCells>
  <conditionalFormatting sqref="C7:C17 E8">
    <cfRule type="expression" dxfId="9" priority="5">
      <formula>#REF!="F"</formula>
    </cfRule>
  </conditionalFormatting>
  <hyperlinks>
    <hyperlink ref="B21" location="Directory!A1" display="Directory"/>
  </hyperlink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K8" sqref="K8"/>
    </sheetView>
  </sheetViews>
  <sheetFormatPr defaultRowHeight="11.25"/>
  <cols>
    <col min="1" max="1" width="10.42578125" style="7" customWidth="1"/>
    <col min="2" max="2" width="11.85546875" style="7" customWidth="1"/>
    <col min="3" max="3" width="12.42578125" style="7" customWidth="1"/>
    <col min="4" max="4" width="15.28515625" style="7" customWidth="1"/>
    <col min="5" max="5" width="12.7109375" style="7" customWidth="1"/>
    <col min="6" max="6" width="12.140625" style="7" customWidth="1"/>
    <col min="7" max="7" width="14.7109375" style="7" customWidth="1"/>
    <col min="8" max="8" width="8.85546875" style="7" customWidth="1"/>
    <col min="9" max="9" width="9.7109375" style="7" customWidth="1"/>
    <col min="10" max="10" width="6.42578125" style="7" customWidth="1"/>
    <col min="11" max="11" width="7" style="7" customWidth="1"/>
    <col min="12" max="16384" width="9.140625" style="7"/>
  </cols>
  <sheetData>
    <row r="1" spans="1:1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2.5">
      <c r="A2" s="56" t="s">
        <v>12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66" t="s">
        <v>35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2" thickBot="1">
      <c r="A5" s="9"/>
      <c r="B5" s="67" t="s">
        <v>13</v>
      </c>
      <c r="C5" s="68"/>
      <c r="D5" s="10"/>
      <c r="E5" s="10"/>
      <c r="F5" s="10"/>
      <c r="G5" s="10"/>
      <c r="H5" s="10"/>
      <c r="I5" s="10"/>
      <c r="J5" s="10"/>
      <c r="K5" s="11"/>
    </row>
    <row r="6" spans="1:11" ht="23.25" thickBot="1">
      <c r="A6" s="12" t="s">
        <v>6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</row>
    <row r="7" spans="1:11">
      <c r="A7" s="14"/>
      <c r="B7" s="15"/>
      <c r="C7" s="16"/>
      <c r="D7" s="15"/>
      <c r="E7" s="15"/>
      <c r="F7" s="15"/>
      <c r="G7" s="15"/>
      <c r="H7" s="15"/>
      <c r="I7" s="15"/>
      <c r="J7" s="15"/>
      <c r="K7" s="15"/>
    </row>
    <row r="8" spans="1:11" ht="68.25" customHeight="1">
      <c r="A8" s="18" t="s">
        <v>11</v>
      </c>
      <c r="B8" s="19">
        <v>2.0009999999999999</v>
      </c>
      <c r="C8" s="20" t="s">
        <v>34</v>
      </c>
      <c r="D8" s="21" t="s">
        <v>54</v>
      </c>
      <c r="E8" s="21" t="s">
        <v>50</v>
      </c>
      <c r="F8" s="21" t="s">
        <v>52</v>
      </c>
      <c r="G8" s="21" t="s">
        <v>51</v>
      </c>
      <c r="H8" s="26" t="s">
        <v>172</v>
      </c>
      <c r="I8" s="21"/>
      <c r="J8" s="21" t="s">
        <v>161</v>
      </c>
      <c r="K8" s="22">
        <v>41023</v>
      </c>
    </row>
    <row r="9" spans="1:11" ht="33.75">
      <c r="A9" s="23" t="s">
        <v>73</v>
      </c>
      <c r="B9" s="24">
        <v>2.0019999999999998</v>
      </c>
      <c r="C9" s="25" t="s">
        <v>57</v>
      </c>
      <c r="D9" s="26" t="s">
        <v>56</v>
      </c>
      <c r="E9" s="26" t="s">
        <v>55</v>
      </c>
      <c r="F9" s="26" t="s">
        <v>56</v>
      </c>
      <c r="G9" s="26" t="s">
        <v>59</v>
      </c>
      <c r="H9" s="26" t="s">
        <v>172</v>
      </c>
      <c r="I9" s="26"/>
      <c r="J9" s="21" t="s">
        <v>161</v>
      </c>
      <c r="K9" s="22">
        <v>41023</v>
      </c>
    </row>
    <row r="10" spans="1:11" ht="33.75">
      <c r="A10" s="23" t="s">
        <v>11</v>
      </c>
      <c r="B10" s="24">
        <v>2.0030000000000001</v>
      </c>
      <c r="C10" s="25" t="s">
        <v>60</v>
      </c>
      <c r="D10" s="26" t="s">
        <v>56</v>
      </c>
      <c r="E10" s="26" t="s">
        <v>55</v>
      </c>
      <c r="F10" s="26" t="s">
        <v>56</v>
      </c>
      <c r="G10" s="26" t="s">
        <v>58</v>
      </c>
      <c r="H10" s="26" t="s">
        <v>172</v>
      </c>
      <c r="I10" s="26"/>
      <c r="J10" s="21" t="s">
        <v>161</v>
      </c>
      <c r="K10" s="22">
        <v>41023</v>
      </c>
    </row>
    <row r="11" spans="1:11" ht="22.5">
      <c r="A11" s="23" t="s">
        <v>11</v>
      </c>
      <c r="B11" s="24">
        <v>2.004</v>
      </c>
      <c r="C11" s="25" t="s">
        <v>61</v>
      </c>
      <c r="D11" s="26" t="s">
        <v>56</v>
      </c>
      <c r="E11" s="26" t="s">
        <v>63</v>
      </c>
      <c r="F11" s="26" t="s">
        <v>56</v>
      </c>
      <c r="G11" s="25" t="s">
        <v>64</v>
      </c>
      <c r="H11" s="26" t="s">
        <v>173</v>
      </c>
      <c r="I11" s="26"/>
      <c r="J11" s="21" t="s">
        <v>161</v>
      </c>
      <c r="K11" s="22">
        <v>41023</v>
      </c>
    </row>
    <row r="12" spans="1:11" ht="22.5">
      <c r="A12" s="23" t="s">
        <v>11</v>
      </c>
      <c r="B12" s="24">
        <v>2.0049999999999999</v>
      </c>
      <c r="C12" s="25" t="s">
        <v>62</v>
      </c>
      <c r="D12" s="26" t="s">
        <v>56</v>
      </c>
      <c r="E12" s="26" t="s">
        <v>63</v>
      </c>
      <c r="F12" s="26" t="s">
        <v>56</v>
      </c>
      <c r="G12" s="25" t="s">
        <v>65</v>
      </c>
      <c r="H12" s="26" t="s">
        <v>173</v>
      </c>
      <c r="I12" s="26"/>
      <c r="J12" s="21" t="s">
        <v>161</v>
      </c>
      <c r="K12" s="22">
        <v>41023</v>
      </c>
    </row>
    <row r="13" spans="1:11" ht="33.75">
      <c r="A13" s="23" t="s">
        <v>11</v>
      </c>
      <c r="B13" s="24">
        <v>2.0059999999999998</v>
      </c>
      <c r="C13" s="25" t="s">
        <v>53</v>
      </c>
      <c r="D13" s="26" t="s">
        <v>68</v>
      </c>
      <c r="E13" s="26" t="s">
        <v>67</v>
      </c>
      <c r="F13" s="26" t="s">
        <v>55</v>
      </c>
      <c r="G13" s="26" t="s">
        <v>66</v>
      </c>
      <c r="H13" s="26" t="s">
        <v>175</v>
      </c>
      <c r="I13" s="26"/>
      <c r="J13" s="21" t="s">
        <v>161</v>
      </c>
      <c r="K13" s="22">
        <v>41023</v>
      </c>
    </row>
    <row r="14" spans="1:11" ht="73.5" customHeight="1" thickBot="1">
      <c r="A14" s="58" t="s">
        <v>11</v>
      </c>
      <c r="B14" s="29">
        <v>2.0070000000000001</v>
      </c>
      <c r="C14" s="59" t="s">
        <v>69</v>
      </c>
      <c r="D14" s="29" t="s">
        <v>70</v>
      </c>
      <c r="E14" s="29" t="s">
        <v>71</v>
      </c>
      <c r="F14" s="29" t="s">
        <v>72</v>
      </c>
      <c r="G14" s="29" t="s">
        <v>114</v>
      </c>
      <c r="H14" s="29" t="s">
        <v>174</v>
      </c>
      <c r="I14" s="29"/>
      <c r="J14" s="21" t="s">
        <v>161</v>
      </c>
      <c r="K14" s="22">
        <v>41023</v>
      </c>
    </row>
    <row r="15" spans="1:11">
      <c r="A15" s="30" t="str">
        <f>IF(COUNTIF(A8:A8, "P")=B16,"P","F")</f>
        <v>F</v>
      </c>
      <c r="B15" s="30" t="s">
        <v>74</v>
      </c>
      <c r="C15" s="31"/>
      <c r="D15" s="32">
        <f>+F15/B16</f>
        <v>0.14285714285714285</v>
      </c>
      <c r="E15" s="30" t="s">
        <v>25</v>
      </c>
      <c r="F15" s="33">
        <f>COUNTIF(A7:A14,"=P")</f>
        <v>1</v>
      </c>
      <c r="G15" s="30" t="s">
        <v>26</v>
      </c>
      <c r="H15" s="30"/>
      <c r="I15" s="70" t="s">
        <v>27</v>
      </c>
      <c r="J15" s="70"/>
      <c r="K15" s="22">
        <v>41023</v>
      </c>
    </row>
    <row r="16" spans="1:11" ht="12" thickBot="1">
      <c r="A16" s="34"/>
      <c r="B16" s="35">
        <f>COUNT(B7:B14)</f>
        <v>7</v>
      </c>
      <c r="C16" s="34" t="s">
        <v>28</v>
      </c>
      <c r="D16" s="34"/>
      <c r="E16" s="34"/>
      <c r="F16" s="35">
        <f>COUNTIF(A7:A14,"=F")</f>
        <v>6</v>
      </c>
      <c r="G16" s="34" t="s">
        <v>29</v>
      </c>
      <c r="H16" s="34"/>
      <c r="I16" s="34"/>
      <c r="J16" s="34"/>
      <c r="K16" s="34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>
      <c r="A18" s="11"/>
      <c r="B18" s="38" t="s">
        <v>33</v>
      </c>
      <c r="C18" s="11"/>
      <c r="D18" s="11"/>
      <c r="E18" s="11"/>
      <c r="F18" s="11"/>
      <c r="G18" s="11"/>
      <c r="H18" s="11"/>
      <c r="I18" s="11"/>
      <c r="J18" s="11"/>
      <c r="K18" s="11"/>
    </row>
  </sheetData>
  <mergeCells count="4">
    <mergeCell ref="B2:K2"/>
    <mergeCell ref="A3:K4"/>
    <mergeCell ref="B5:C5"/>
    <mergeCell ref="I15:J15"/>
  </mergeCells>
  <conditionalFormatting sqref="C7:C14">
    <cfRule type="expression" dxfId="8" priority="4">
      <formula>#REF!="F"</formula>
    </cfRule>
  </conditionalFormatting>
  <conditionalFormatting sqref="G11">
    <cfRule type="expression" dxfId="7" priority="3">
      <formula>#REF!="F"</formula>
    </cfRule>
  </conditionalFormatting>
  <conditionalFormatting sqref="G12">
    <cfRule type="expression" dxfId="6" priority="2">
      <formula>#REF!="F"</formula>
    </cfRule>
  </conditionalFormatting>
  <conditionalFormatting sqref="C14">
    <cfRule type="expression" dxfId="5" priority="1">
      <formula>#REF!="F"</formula>
    </cfRule>
  </conditionalFormatting>
  <hyperlinks>
    <hyperlink ref="B18" location="Directory!A1" display="Directory"/>
  </hyperlinks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A12" sqref="A12"/>
    </sheetView>
  </sheetViews>
  <sheetFormatPr defaultRowHeight="11.25"/>
  <cols>
    <col min="1" max="1" width="9.5703125" style="7" customWidth="1"/>
    <col min="2" max="2" width="11.85546875" style="7" customWidth="1"/>
    <col min="3" max="3" width="10.7109375" style="7" customWidth="1"/>
    <col min="4" max="4" width="15.85546875" style="7" customWidth="1"/>
    <col min="5" max="5" width="11.7109375" style="7" customWidth="1"/>
    <col min="6" max="6" width="11.85546875" style="7" customWidth="1"/>
    <col min="7" max="7" width="11.5703125" style="7" customWidth="1"/>
    <col min="8" max="8" width="8.7109375" style="7" customWidth="1"/>
    <col min="9" max="9" width="9.7109375" style="7" customWidth="1"/>
    <col min="10" max="10" width="7.140625" style="7" customWidth="1"/>
    <col min="11" max="11" width="6.42578125" style="7" customWidth="1"/>
    <col min="12" max="16384" width="9.140625" style="7"/>
  </cols>
  <sheetData>
    <row r="1" spans="1:1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3.75">
      <c r="A2" s="56" t="s">
        <v>85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66" t="s">
        <v>100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2" thickBot="1">
      <c r="A5" s="9"/>
      <c r="B5" s="67" t="s">
        <v>13</v>
      </c>
      <c r="C5" s="68"/>
      <c r="D5" s="10"/>
      <c r="E5" s="10"/>
      <c r="F5" s="10"/>
      <c r="G5" s="10"/>
      <c r="H5" s="10"/>
      <c r="I5" s="10"/>
      <c r="J5" s="10"/>
      <c r="K5" s="11"/>
    </row>
    <row r="6" spans="1:11" ht="23.25" thickBot="1">
      <c r="A6" s="12" t="s">
        <v>6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</row>
    <row r="7" spans="1:11">
      <c r="A7" s="14"/>
      <c r="B7" s="15"/>
      <c r="C7" s="16"/>
      <c r="D7" s="15"/>
      <c r="E7" s="15"/>
      <c r="F7" s="15"/>
      <c r="G7" s="15"/>
      <c r="H7" s="15"/>
      <c r="I7" s="15"/>
      <c r="J7" s="15"/>
      <c r="K7" s="15"/>
    </row>
    <row r="8" spans="1:11" ht="56.25" customHeight="1">
      <c r="A8" s="23" t="s">
        <v>11</v>
      </c>
      <c r="B8" s="24">
        <v>5.0010000000000003</v>
      </c>
      <c r="C8" s="25" t="s">
        <v>101</v>
      </c>
      <c r="D8" s="26" t="s">
        <v>79</v>
      </c>
      <c r="E8" s="26" t="s">
        <v>103</v>
      </c>
      <c r="F8" s="26" t="s">
        <v>78</v>
      </c>
      <c r="G8" s="26" t="s">
        <v>102</v>
      </c>
      <c r="H8" s="26" t="s">
        <v>178</v>
      </c>
      <c r="I8" s="26"/>
      <c r="J8" s="21" t="s">
        <v>161</v>
      </c>
      <c r="K8" s="22">
        <v>41023</v>
      </c>
    </row>
    <row r="9" spans="1:11" ht="33.75">
      <c r="A9" s="23" t="s">
        <v>11</v>
      </c>
      <c r="B9" s="24">
        <v>5.0019999999999998</v>
      </c>
      <c r="C9" s="25" t="s">
        <v>131</v>
      </c>
      <c r="D9" s="26" t="s">
        <v>79</v>
      </c>
      <c r="E9" s="26" t="s">
        <v>77</v>
      </c>
      <c r="F9" s="26" t="s">
        <v>78</v>
      </c>
      <c r="G9" s="26" t="s">
        <v>130</v>
      </c>
      <c r="H9" s="26" t="s">
        <v>178</v>
      </c>
      <c r="I9" s="26"/>
      <c r="J9" s="21" t="s">
        <v>161</v>
      </c>
      <c r="K9" s="22">
        <v>41023</v>
      </c>
    </row>
    <row r="10" spans="1:11" ht="33.75">
      <c r="A10" s="23" t="s">
        <v>11</v>
      </c>
      <c r="B10" s="24">
        <v>5.0030000000000001</v>
      </c>
      <c r="C10" s="25" t="s">
        <v>132</v>
      </c>
      <c r="D10" s="26" t="s">
        <v>79</v>
      </c>
      <c r="E10" s="26" t="s">
        <v>128</v>
      </c>
      <c r="F10" s="26" t="s">
        <v>133</v>
      </c>
      <c r="G10" s="26" t="s">
        <v>176</v>
      </c>
      <c r="H10" s="26" t="s">
        <v>177</v>
      </c>
      <c r="I10" s="26"/>
      <c r="J10" s="21" t="s">
        <v>161</v>
      </c>
      <c r="K10" s="22">
        <v>41023</v>
      </c>
    </row>
    <row r="11" spans="1:11" ht="12" thickBot="1">
      <c r="A11" s="23"/>
      <c r="B11" s="24"/>
      <c r="C11" s="25"/>
      <c r="D11" s="26"/>
      <c r="E11" s="26"/>
      <c r="F11" s="26"/>
      <c r="G11" s="26"/>
      <c r="H11" s="26"/>
      <c r="I11" s="26"/>
      <c r="J11" s="26"/>
      <c r="K11" s="27"/>
    </row>
    <row r="12" spans="1:11">
      <c r="A12" s="62" t="s">
        <v>11</v>
      </c>
      <c r="B12" s="30" t="s">
        <v>74</v>
      </c>
      <c r="C12" s="31"/>
      <c r="D12" s="32">
        <f>+F12/B13</f>
        <v>0</v>
      </c>
      <c r="E12" s="30" t="s">
        <v>25</v>
      </c>
      <c r="F12" s="33">
        <f>COUNTIF(A7:A11,"=P")</f>
        <v>0</v>
      </c>
      <c r="G12" s="30" t="s">
        <v>26</v>
      </c>
      <c r="H12" s="30"/>
      <c r="I12" s="70" t="s">
        <v>27</v>
      </c>
      <c r="J12" s="70"/>
      <c r="K12" s="22">
        <v>41023</v>
      </c>
    </row>
    <row r="13" spans="1:11" ht="12" thickBot="1">
      <c r="A13" s="34"/>
      <c r="B13" s="35">
        <f>COUNT(B7:B11)</f>
        <v>3</v>
      </c>
      <c r="C13" s="34" t="s">
        <v>28</v>
      </c>
      <c r="D13" s="34"/>
      <c r="E13" s="34"/>
      <c r="F13" s="35">
        <f>COUNTIF(A7:A11,"=F")</f>
        <v>3</v>
      </c>
      <c r="G13" s="34" t="s">
        <v>29</v>
      </c>
      <c r="H13" s="34"/>
      <c r="I13" s="34"/>
      <c r="J13" s="34"/>
      <c r="K13" s="34"/>
    </row>
    <row r="14" spans="1:1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38" t="s">
        <v>33</v>
      </c>
      <c r="C15" s="11"/>
      <c r="D15" s="11"/>
      <c r="E15" s="11"/>
      <c r="F15" s="11"/>
      <c r="G15" s="11"/>
      <c r="H15" s="11"/>
      <c r="I15" s="11"/>
      <c r="J15" s="11"/>
      <c r="K15" s="11"/>
    </row>
  </sheetData>
  <mergeCells count="4">
    <mergeCell ref="B2:K2"/>
    <mergeCell ref="A3:K4"/>
    <mergeCell ref="B5:C5"/>
    <mergeCell ref="I12:J12"/>
  </mergeCells>
  <conditionalFormatting sqref="C7:C11">
    <cfRule type="expression" dxfId="4" priority="2">
      <formula>#REF!="F"</formula>
    </cfRule>
  </conditionalFormatting>
  <hyperlinks>
    <hyperlink ref="B15" location="Directory!A1" display="Directory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J10" sqref="J10"/>
    </sheetView>
  </sheetViews>
  <sheetFormatPr defaultRowHeight="11.25"/>
  <cols>
    <col min="1" max="1" width="9.5703125" style="7" customWidth="1"/>
    <col min="2" max="2" width="14.5703125" style="7" customWidth="1"/>
    <col min="3" max="3" width="10.7109375" style="7" customWidth="1"/>
    <col min="4" max="4" width="15.85546875" style="7" customWidth="1"/>
    <col min="5" max="5" width="11.7109375" style="7" customWidth="1"/>
    <col min="6" max="6" width="11.85546875" style="7" customWidth="1"/>
    <col min="7" max="7" width="12" style="7" customWidth="1"/>
    <col min="8" max="8" width="8.7109375" style="7" customWidth="1"/>
    <col min="9" max="9" width="9.7109375" style="7" customWidth="1"/>
    <col min="10" max="10" width="7.140625" style="7" customWidth="1"/>
    <col min="11" max="11" width="6.42578125" style="7" customWidth="1"/>
    <col min="12" max="16384" width="9.140625" style="7"/>
  </cols>
  <sheetData>
    <row r="1" spans="1:1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2.5">
      <c r="A2" s="56" t="s">
        <v>98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66" t="s">
        <v>99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2" thickBot="1">
      <c r="A5" s="9"/>
      <c r="B5" s="67" t="s">
        <v>13</v>
      </c>
      <c r="C5" s="68"/>
      <c r="D5" s="10"/>
      <c r="E5" s="10"/>
      <c r="F5" s="10"/>
      <c r="G5" s="10"/>
      <c r="H5" s="10"/>
      <c r="I5" s="10"/>
      <c r="J5" s="10"/>
      <c r="K5" s="11"/>
    </row>
    <row r="6" spans="1:11" ht="23.25" thickBot="1">
      <c r="A6" s="12" t="s">
        <v>6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</row>
    <row r="7" spans="1:11">
      <c r="A7" s="14"/>
      <c r="B7" s="15"/>
      <c r="C7" s="16"/>
      <c r="D7" s="15"/>
      <c r="E7" s="15"/>
      <c r="F7" s="15"/>
      <c r="G7" s="15"/>
      <c r="H7" s="15"/>
      <c r="I7" s="15"/>
      <c r="J7" s="15"/>
      <c r="K7" s="15"/>
    </row>
    <row r="8" spans="1:11" ht="33.75">
      <c r="A8" s="60" t="s">
        <v>11</v>
      </c>
      <c r="B8" s="61">
        <v>4.0010000000000003</v>
      </c>
      <c r="C8" s="25" t="s">
        <v>135</v>
      </c>
      <c r="D8" s="26" t="s">
        <v>80</v>
      </c>
      <c r="E8" s="26" t="s">
        <v>128</v>
      </c>
      <c r="F8" s="26" t="s">
        <v>81</v>
      </c>
      <c r="G8" s="26" t="s">
        <v>102</v>
      </c>
      <c r="H8" s="26" t="s">
        <v>178</v>
      </c>
      <c r="I8" s="61"/>
      <c r="J8" s="21" t="s">
        <v>161</v>
      </c>
      <c r="K8" s="22">
        <v>41023</v>
      </c>
    </row>
    <row r="9" spans="1:11" ht="33.75">
      <c r="A9" s="18" t="s">
        <v>11</v>
      </c>
      <c r="B9" s="19">
        <v>4.0019999999999998</v>
      </c>
      <c r="C9" s="20" t="s">
        <v>134</v>
      </c>
      <c r="D9" s="26" t="s">
        <v>80</v>
      </c>
      <c r="E9" s="26" t="s">
        <v>128</v>
      </c>
      <c r="F9" s="26" t="s">
        <v>81</v>
      </c>
      <c r="G9" s="26" t="s">
        <v>130</v>
      </c>
      <c r="H9" s="26" t="s">
        <v>178</v>
      </c>
      <c r="I9" s="21"/>
      <c r="J9" s="21" t="s">
        <v>161</v>
      </c>
      <c r="K9" s="22">
        <v>41023</v>
      </c>
    </row>
    <row r="10" spans="1:11" ht="33.75">
      <c r="A10" s="23" t="s">
        <v>11</v>
      </c>
      <c r="B10" s="24">
        <v>4.0030000000000001</v>
      </c>
      <c r="C10" s="25" t="s">
        <v>127</v>
      </c>
      <c r="D10" s="26" t="s">
        <v>80</v>
      </c>
      <c r="E10" s="26" t="s">
        <v>128</v>
      </c>
      <c r="F10" s="26" t="s">
        <v>129</v>
      </c>
      <c r="G10" s="26" t="s">
        <v>82</v>
      </c>
      <c r="H10" s="26" t="s">
        <v>177</v>
      </c>
      <c r="I10" s="26"/>
      <c r="J10" s="21" t="s">
        <v>161</v>
      </c>
      <c r="K10" s="22">
        <v>41023</v>
      </c>
    </row>
    <row r="11" spans="1:11" ht="12" thickBot="1">
      <c r="A11" s="23"/>
      <c r="B11" s="24"/>
      <c r="C11" s="25"/>
      <c r="D11" s="26"/>
      <c r="E11" s="26"/>
      <c r="F11" s="26"/>
      <c r="G11" s="26"/>
      <c r="H11" s="26"/>
      <c r="I11" s="26"/>
      <c r="J11" s="26"/>
      <c r="K11" s="27"/>
    </row>
    <row r="12" spans="1:11">
      <c r="A12" s="30" t="str">
        <f>IF(COUNTIF(A9:A9, "P")=B13,"P","F")</f>
        <v>F</v>
      </c>
      <c r="B12" s="30" t="s">
        <v>74</v>
      </c>
      <c r="C12" s="31"/>
      <c r="D12" s="32">
        <f>+F12/B13</f>
        <v>0</v>
      </c>
      <c r="E12" s="30" t="s">
        <v>25</v>
      </c>
      <c r="F12" s="33">
        <f>COUNTIF(A7:A11,"=P")</f>
        <v>0</v>
      </c>
      <c r="G12" s="30" t="s">
        <v>26</v>
      </c>
      <c r="H12" s="30"/>
      <c r="I12" s="70" t="s">
        <v>27</v>
      </c>
      <c r="J12" s="70"/>
      <c r="K12" s="22">
        <v>41023</v>
      </c>
    </row>
    <row r="13" spans="1:11" ht="12" thickBot="1">
      <c r="A13" s="34"/>
      <c r="B13" s="35">
        <f>COUNT(B7:B11)</f>
        <v>3</v>
      </c>
      <c r="C13" s="34" t="s">
        <v>28</v>
      </c>
      <c r="D13" s="34"/>
      <c r="E13" s="34"/>
      <c r="F13" s="35">
        <f>COUNTIF(A7:A11,"=F")</f>
        <v>3</v>
      </c>
      <c r="G13" s="34" t="s">
        <v>29</v>
      </c>
      <c r="H13" s="34"/>
      <c r="I13" s="34"/>
      <c r="J13" s="34"/>
      <c r="K13" s="34"/>
    </row>
    <row r="14" spans="1:1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38" t="s">
        <v>33</v>
      </c>
      <c r="C15" s="11"/>
      <c r="D15" s="11"/>
      <c r="E15" s="11"/>
      <c r="F15" s="11"/>
      <c r="G15" s="11"/>
      <c r="H15" s="11"/>
      <c r="I15" s="11"/>
      <c r="J15" s="11"/>
      <c r="K15" s="11"/>
    </row>
    <row r="35" spans="7:7">
      <c r="G35" s="26"/>
    </row>
  </sheetData>
  <mergeCells count="4">
    <mergeCell ref="B2:K2"/>
    <mergeCell ref="A3:K4"/>
    <mergeCell ref="B5:C5"/>
    <mergeCell ref="I12:J12"/>
  </mergeCells>
  <conditionalFormatting sqref="C7:C11">
    <cfRule type="expression" dxfId="3" priority="3">
      <formula>#REF!="F"</formula>
    </cfRule>
  </conditionalFormatting>
  <conditionalFormatting sqref="C8">
    <cfRule type="expression" dxfId="2" priority="1">
      <formula>#REF!="F"</formula>
    </cfRule>
  </conditionalFormatting>
  <hyperlinks>
    <hyperlink ref="B15" location="Directory!A1" display="Directory"/>
  </hyperlink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topLeftCell="A4" workbookViewId="0">
      <selection activeCell="A12" sqref="A12"/>
    </sheetView>
  </sheetViews>
  <sheetFormatPr defaultRowHeight="15"/>
  <cols>
    <col min="1" max="1" width="13.85546875" customWidth="1"/>
    <col min="2" max="2" width="16.85546875" customWidth="1"/>
    <col min="3" max="3" width="14.85546875" customWidth="1"/>
    <col min="4" max="4" width="12.140625" customWidth="1"/>
    <col min="7" max="7" width="11.5703125" customWidth="1"/>
    <col min="9" max="9" width="9.7109375" customWidth="1"/>
  </cols>
  <sheetData>
    <row r="1" spans="1:1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3.25">
      <c r="A2" s="56" t="s">
        <v>137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66" t="s">
        <v>148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5.75" thickBot="1">
      <c r="A5" s="9"/>
      <c r="B5" s="67" t="s">
        <v>13</v>
      </c>
      <c r="C5" s="68"/>
      <c r="D5" s="10"/>
      <c r="E5" s="10"/>
      <c r="F5" s="10"/>
      <c r="G5" s="10"/>
      <c r="H5" s="10"/>
      <c r="I5" s="10"/>
      <c r="J5" s="10"/>
      <c r="K5" s="11"/>
    </row>
    <row r="6" spans="1:11" ht="34.5" thickBot="1">
      <c r="A6" s="12" t="s">
        <v>6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</row>
    <row r="7" spans="1:11">
      <c r="A7" s="14"/>
      <c r="B7" s="15"/>
      <c r="C7" s="16"/>
      <c r="D7" s="15"/>
      <c r="E7" s="15"/>
      <c r="F7" s="15"/>
      <c r="G7" s="15"/>
      <c r="H7" s="15"/>
      <c r="I7" s="15"/>
      <c r="J7" s="15"/>
      <c r="K7" s="15"/>
    </row>
    <row r="8" spans="1:11" ht="33.75">
      <c r="A8" s="23" t="s">
        <v>11</v>
      </c>
      <c r="B8" s="24">
        <v>6.0010000000000003</v>
      </c>
      <c r="C8" s="25" t="s">
        <v>138</v>
      </c>
      <c r="D8" s="26" t="s">
        <v>140</v>
      </c>
      <c r="E8" s="26" t="s">
        <v>146</v>
      </c>
      <c r="F8" s="26" t="s">
        <v>141</v>
      </c>
      <c r="G8" s="26" t="s">
        <v>142</v>
      </c>
      <c r="H8" s="26" t="s">
        <v>180</v>
      </c>
      <c r="I8" s="26"/>
      <c r="J8" s="21" t="s">
        <v>161</v>
      </c>
      <c r="K8" s="22">
        <v>41023</v>
      </c>
    </row>
    <row r="9" spans="1:11" ht="33.75">
      <c r="A9" s="23" t="s">
        <v>73</v>
      </c>
      <c r="B9" s="24">
        <v>6.0019999999999998</v>
      </c>
      <c r="C9" s="25" t="s">
        <v>139</v>
      </c>
      <c r="D9" s="26" t="s">
        <v>140</v>
      </c>
      <c r="E9" s="26" t="s">
        <v>146</v>
      </c>
      <c r="F9" s="26" t="s">
        <v>141</v>
      </c>
      <c r="G9" s="26" t="s">
        <v>143</v>
      </c>
      <c r="H9" s="26" t="s">
        <v>181</v>
      </c>
      <c r="I9" s="26"/>
      <c r="J9" s="21" t="s">
        <v>161</v>
      </c>
      <c r="K9" s="22">
        <v>41023</v>
      </c>
    </row>
    <row r="10" spans="1:11" ht="33.75">
      <c r="A10" s="23" t="s">
        <v>11</v>
      </c>
      <c r="B10" s="24">
        <v>6.0030000000000001</v>
      </c>
      <c r="C10" s="25" t="s">
        <v>144</v>
      </c>
      <c r="D10" s="26" t="s">
        <v>145</v>
      </c>
      <c r="E10" s="26" t="s">
        <v>146</v>
      </c>
      <c r="F10" s="26" t="s">
        <v>141</v>
      </c>
      <c r="G10" s="26" t="s">
        <v>147</v>
      </c>
      <c r="H10" s="26" t="s">
        <v>180</v>
      </c>
      <c r="I10" s="26"/>
      <c r="J10" s="21" t="s">
        <v>161</v>
      </c>
      <c r="K10" s="22">
        <v>41023</v>
      </c>
    </row>
    <row r="11" spans="1:11" ht="15.75" thickBot="1">
      <c r="A11" s="23"/>
      <c r="B11" s="24"/>
      <c r="C11" s="25"/>
      <c r="D11" s="26"/>
      <c r="E11" s="26"/>
      <c r="F11" s="26"/>
      <c r="G11" s="26"/>
      <c r="H11" s="26"/>
      <c r="I11" s="26"/>
      <c r="J11" s="26"/>
      <c r="K11" s="27"/>
    </row>
    <row r="12" spans="1:11">
      <c r="A12" s="62" t="s">
        <v>11</v>
      </c>
      <c r="B12" s="57" t="s">
        <v>74</v>
      </c>
      <c r="C12" s="31"/>
      <c r="D12" s="32">
        <f>+F12/B13</f>
        <v>0.33333333333333331</v>
      </c>
      <c r="E12" s="57" t="s">
        <v>25</v>
      </c>
      <c r="F12" s="33">
        <f>COUNTIF(A7:A11,"=P")</f>
        <v>1</v>
      </c>
      <c r="G12" s="57" t="s">
        <v>26</v>
      </c>
      <c r="H12" s="57"/>
      <c r="I12" s="70" t="s">
        <v>27</v>
      </c>
      <c r="J12" s="70"/>
      <c r="K12" s="22">
        <v>41023</v>
      </c>
    </row>
    <row r="13" spans="1:11" ht="15.75" thickBot="1">
      <c r="A13" s="34"/>
      <c r="B13" s="35">
        <f>COUNT(B7:B11)</f>
        <v>3</v>
      </c>
      <c r="C13" s="34" t="s">
        <v>28</v>
      </c>
      <c r="D13" s="34"/>
      <c r="E13" s="34"/>
      <c r="F13" s="35">
        <f>COUNTIF(A7:A11,"=F")</f>
        <v>2</v>
      </c>
      <c r="G13" s="34" t="s">
        <v>29</v>
      </c>
      <c r="H13" s="34"/>
      <c r="I13" s="34"/>
      <c r="J13" s="34"/>
      <c r="K13" s="34"/>
    </row>
    <row r="14" spans="1:1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38" t="s">
        <v>33</v>
      </c>
      <c r="C15" s="11"/>
      <c r="D15" s="11"/>
      <c r="E15" s="11"/>
      <c r="F15" s="11"/>
      <c r="G15" s="11"/>
      <c r="H15" s="11"/>
      <c r="I15" s="11"/>
      <c r="J15" s="11"/>
      <c r="K15" s="11"/>
    </row>
  </sheetData>
  <mergeCells count="4">
    <mergeCell ref="B2:K2"/>
    <mergeCell ref="A3:K4"/>
    <mergeCell ref="B5:C5"/>
    <mergeCell ref="I12:J12"/>
  </mergeCells>
  <conditionalFormatting sqref="C7:C11">
    <cfRule type="expression" dxfId="1" priority="1">
      <formula>#REF!="F"</formula>
    </cfRule>
  </conditionalFormatting>
  <hyperlinks>
    <hyperlink ref="B15" location="Directory!A1" display="Directory"/>
  </hyperlink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A10" sqref="A10"/>
    </sheetView>
  </sheetViews>
  <sheetFormatPr defaultRowHeight="15"/>
  <cols>
    <col min="1" max="1" width="14.7109375" customWidth="1"/>
    <col min="2" max="2" width="12.5703125" customWidth="1"/>
    <col min="3" max="3" width="11.85546875" customWidth="1"/>
    <col min="7" max="7" width="10.42578125" customWidth="1"/>
    <col min="9" max="9" width="10.140625" customWidth="1"/>
  </cols>
  <sheetData>
    <row r="1" spans="1:1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56" t="s">
        <v>149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66" t="s">
        <v>150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5.75" thickBot="1">
      <c r="A5" s="9"/>
      <c r="B5" s="67" t="s">
        <v>13</v>
      </c>
      <c r="C5" s="68"/>
      <c r="D5" s="10"/>
      <c r="E5" s="10"/>
      <c r="F5" s="10"/>
      <c r="G5" s="10"/>
      <c r="H5" s="10"/>
      <c r="I5" s="10"/>
      <c r="J5" s="10"/>
      <c r="K5" s="11"/>
    </row>
    <row r="6" spans="1:11" ht="45.75" thickBot="1">
      <c r="A6" s="12" t="s">
        <v>6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</row>
    <row r="7" spans="1:11">
      <c r="A7" s="14"/>
      <c r="B7" s="15"/>
      <c r="C7" s="16"/>
      <c r="D7" s="15"/>
      <c r="E7" s="15"/>
      <c r="F7" s="15"/>
      <c r="G7" s="15"/>
      <c r="H7" s="15"/>
      <c r="I7" s="15"/>
      <c r="J7" s="15"/>
      <c r="K7" s="15"/>
    </row>
    <row r="8" spans="1:11" ht="45">
      <c r="A8" s="23" t="s">
        <v>11</v>
      </c>
      <c r="B8" s="24">
        <v>7.0010000000000003</v>
      </c>
      <c r="C8" s="25" t="s">
        <v>149</v>
      </c>
      <c r="D8" s="26" t="s">
        <v>151</v>
      </c>
      <c r="E8" s="26" t="s">
        <v>152</v>
      </c>
      <c r="F8" s="26" t="s">
        <v>141</v>
      </c>
      <c r="G8" s="26" t="s">
        <v>153</v>
      </c>
      <c r="H8" s="26" t="s">
        <v>179</v>
      </c>
      <c r="I8" s="26"/>
      <c r="J8" s="21" t="s">
        <v>161</v>
      </c>
      <c r="K8" s="22">
        <v>41023</v>
      </c>
    </row>
    <row r="9" spans="1:11" ht="15.75" thickBot="1">
      <c r="A9" s="23"/>
      <c r="B9" s="24"/>
      <c r="C9" s="25"/>
      <c r="D9" s="26"/>
      <c r="E9" s="26"/>
      <c r="F9" s="26"/>
      <c r="G9" s="26"/>
      <c r="H9" s="26"/>
      <c r="I9" s="26"/>
      <c r="J9" s="26"/>
      <c r="K9" s="27"/>
    </row>
    <row r="10" spans="1:11">
      <c r="A10" s="62" t="s">
        <v>11</v>
      </c>
      <c r="B10" s="57" t="s">
        <v>74</v>
      </c>
      <c r="C10" s="31"/>
      <c r="D10" s="32">
        <f>+F10/B11</f>
        <v>0</v>
      </c>
      <c r="E10" s="57" t="s">
        <v>25</v>
      </c>
      <c r="F10" s="33">
        <f>COUNTIF(A7:A9,"=P")</f>
        <v>0</v>
      </c>
      <c r="G10" s="57" t="s">
        <v>26</v>
      </c>
      <c r="H10" s="57"/>
      <c r="I10" s="70" t="s">
        <v>27</v>
      </c>
      <c r="J10" s="70"/>
      <c r="K10" s="22">
        <v>41023</v>
      </c>
    </row>
    <row r="11" spans="1:11" ht="15.75" thickBot="1">
      <c r="A11" s="34"/>
      <c r="B11" s="35">
        <f>COUNT(B7:B9)</f>
        <v>1</v>
      </c>
      <c r="C11" s="34" t="s">
        <v>28</v>
      </c>
      <c r="D11" s="34"/>
      <c r="E11" s="34"/>
      <c r="F11" s="35">
        <f>COUNTIF(A7:A9,"=F")</f>
        <v>1</v>
      </c>
      <c r="G11" s="34" t="s">
        <v>29</v>
      </c>
      <c r="H11" s="34"/>
      <c r="I11" s="34"/>
      <c r="J11" s="34"/>
      <c r="K11" s="34"/>
    </row>
    <row r="12" spans="1:1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>
      <c r="A13" s="11"/>
      <c r="B13" s="38" t="s">
        <v>33</v>
      </c>
      <c r="C13" s="11"/>
      <c r="D13" s="11"/>
      <c r="E13" s="11"/>
      <c r="F13" s="11"/>
      <c r="G13" s="11"/>
      <c r="H13" s="11"/>
      <c r="I13" s="11"/>
      <c r="J13" s="11"/>
      <c r="K13" s="11"/>
    </row>
  </sheetData>
  <mergeCells count="4">
    <mergeCell ref="B2:K2"/>
    <mergeCell ref="A3:K4"/>
    <mergeCell ref="B5:C5"/>
    <mergeCell ref="I10:J10"/>
  </mergeCells>
  <conditionalFormatting sqref="C7:C9">
    <cfRule type="expression" dxfId="0" priority="1">
      <formula>#REF!="F"</formula>
    </cfRule>
  </conditionalFormatting>
  <hyperlinks>
    <hyperlink ref="B13" location="Directory!A1" display="Directory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Directory</vt:lpstr>
      <vt:lpstr>User Login</vt:lpstr>
      <vt:lpstr>Log Out</vt:lpstr>
      <vt:lpstr>Contest Setup</vt:lpstr>
      <vt:lpstr>Problem Submission</vt:lpstr>
      <vt:lpstr>Public Messaging</vt:lpstr>
      <vt:lpstr>Private Messaging</vt:lpstr>
      <vt:lpstr>View Scoreboard</vt:lpstr>
      <vt:lpstr>Edit Scoreboard</vt:lpstr>
      <vt:lpstr>'User Login'!Print_Area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ma09ferr</dc:creator>
  <cp:lastModifiedBy>sysadmin</cp:lastModifiedBy>
  <cp:lastPrinted>2012-04-23T19:35:08Z</cp:lastPrinted>
  <dcterms:created xsi:type="dcterms:W3CDTF">2011-11-16T21:37:39Z</dcterms:created>
  <dcterms:modified xsi:type="dcterms:W3CDTF">2012-04-25T03:38:22Z</dcterms:modified>
</cp:coreProperties>
</file>