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5600" windowHeight="11760"/>
  </bookViews>
  <sheets>
    <sheet name="Directory" sheetId="1" r:id="rId1"/>
    <sheet name="User Login" sheetId="2" r:id="rId2"/>
    <sheet name="Problem Submission" sheetId="4" r:id="rId3"/>
    <sheet name="Judging" sheetId="5" r:id="rId4"/>
  </sheets>
  <externalReferences>
    <externalReference r:id="rId5"/>
  </externalReferences>
  <definedNames>
    <definedName name="_xlnm.Print_Area" localSheetId="1">'User Login'!$A$1:$K$19</definedName>
  </definedNames>
  <calcPr calcId="125725"/>
</workbook>
</file>

<file path=xl/calcChain.xml><?xml version="1.0" encoding="utf-8"?>
<calcChain xmlns="http://schemas.openxmlformats.org/spreadsheetml/2006/main">
  <c r="F13" i="5"/>
  <c r="B13"/>
  <c r="F12"/>
  <c r="D12" s="1"/>
  <c r="A12"/>
  <c r="F16" i="2" l="1"/>
  <c r="F16" i="4"/>
  <c r="B16"/>
  <c r="A15" s="1"/>
  <c r="F15"/>
  <c r="F17" i="2"/>
  <c r="B17"/>
  <c r="A16" s="1"/>
  <c r="E11" i="1"/>
  <c r="E12"/>
  <c r="A12"/>
  <c r="A11"/>
  <c r="D15" i="4" l="1"/>
  <c r="D16" i="2"/>
</calcChain>
</file>

<file path=xl/sharedStrings.xml><?xml version="1.0" encoding="utf-8"?>
<sst xmlns="http://schemas.openxmlformats.org/spreadsheetml/2006/main" count="196" uniqueCount="107">
  <si>
    <t>Team Name</t>
  </si>
  <si>
    <t>Project Name</t>
  </si>
  <si>
    <t>Client Name</t>
  </si>
  <si>
    <t>Dr. Darren Lim</t>
  </si>
  <si>
    <t>P=NP Solutions</t>
  </si>
  <si>
    <t>S.L.I.C.E.</t>
  </si>
  <si>
    <t>Pass/Fail Status</t>
  </si>
  <si>
    <t>Unit Number</t>
  </si>
  <si>
    <t>Unit Test Name</t>
  </si>
  <si>
    <t>Date Last Tested</t>
  </si>
  <si>
    <t>Comments or brief description</t>
  </si>
  <si>
    <t>Integrated with these units</t>
  </si>
  <si>
    <t>F</t>
  </si>
  <si>
    <t>Problem Submission</t>
  </si>
  <si>
    <t>Test Case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</si>
  <si>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</si>
  <si>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</si>
  <si>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</si>
  <si>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</si>
  <si>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</si>
  <si>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</si>
  <si>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</si>
  <si>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</si>
  <si>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</si>
  <si>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</si>
  <si>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Null Username Field</t>
  </si>
  <si>
    <t>passing</t>
  </si>
  <si>
    <t>passed</t>
  </si>
  <si>
    <t xml:space="preserve">Date of last test = </t>
  </si>
  <si>
    <t>tests</t>
  </si>
  <si>
    <t>failed</t>
  </si>
  <si>
    <t>SLICE</t>
  </si>
  <si>
    <t>Allows users to log on using their accounts.</t>
  </si>
  <si>
    <t>Null Password Field</t>
  </si>
  <si>
    <t>Directory Page</t>
  </si>
  <si>
    <t>Submit Answer</t>
  </si>
  <si>
    <t>Allows participant user to submit problem submissions</t>
  </si>
  <si>
    <t>User Login</t>
  </si>
  <si>
    <t>Test for Lockout</t>
  </si>
  <si>
    <t>Action to Perform Test (Input)</t>
  </si>
  <si>
    <t>Incorrect Password for Given Username</t>
  </si>
  <si>
    <t>Message: "Too many incorrect login attempts have been made. This Username has been temporarally locked, Please try again later."</t>
  </si>
  <si>
    <t>Message: "Please enter a username."</t>
  </si>
  <si>
    <t>Message "Please enter a password."</t>
  </si>
  <si>
    <t>Message: "Incorrect username or password."</t>
  </si>
  <si>
    <t>Nonexisting Username</t>
  </si>
  <si>
    <t>Input a Username that does not exist</t>
  </si>
  <si>
    <t>Empty Form</t>
  </si>
  <si>
    <t>Press submit</t>
  </si>
  <si>
    <t>Fill out remainder of form and press submit</t>
  </si>
  <si>
    <t>Message: "Incorrect username"</t>
  </si>
  <si>
    <t>Correct Username and Password</t>
  </si>
  <si>
    <t>Input incorrect Username and Password combination</t>
  </si>
  <si>
    <t>Leave Password field blank</t>
  </si>
  <si>
    <t>Leave Username field blank</t>
  </si>
  <si>
    <t>Incorrectly attempt to log on 3 times with the same Username</t>
  </si>
  <si>
    <t>Enter valid Username and Password</t>
  </si>
  <si>
    <t>No error message.  Redirected to participant user homepage.</t>
  </si>
  <si>
    <t>Enter correct input</t>
  </si>
  <si>
    <t>Enter incorrect input</t>
  </si>
  <si>
    <t>Correct Password and Username</t>
  </si>
  <si>
    <t>Submit problem submission</t>
  </si>
  <si>
    <t>Displays submission as correct, incorrect, or displays error message</t>
  </si>
  <si>
    <t>Source code file not uploaded</t>
  </si>
  <si>
    <t>Feedback</t>
  </si>
  <si>
    <t>Uploading of source code file</t>
  </si>
  <si>
    <t>Compilation of problem submission</t>
  </si>
  <si>
    <t>Source code file uploaded</t>
  </si>
  <si>
    <t>Incorrect Captcha Input</t>
  </si>
  <si>
    <t>Correct Captcha Input</t>
  </si>
  <si>
    <t>Doesn't Compile</t>
  </si>
  <si>
    <t>No compiler error</t>
  </si>
  <si>
    <t>Compiler error</t>
  </si>
  <si>
    <t>Compiles</t>
  </si>
  <si>
    <t>Runtime Error</t>
  </si>
  <si>
    <t>No Runtime Error</t>
  </si>
  <si>
    <t>Check for runtime error</t>
  </si>
  <si>
    <t>Runtime error</t>
  </si>
  <si>
    <t>No runtime error</t>
  </si>
  <si>
    <t>Participant receives feedback</t>
  </si>
  <si>
    <t>Send feedback</t>
  </si>
  <si>
    <t>Judge sends feedback</t>
  </si>
  <si>
    <t>Timestamp File</t>
  </si>
  <si>
    <t>Upload File to server</t>
  </si>
  <si>
    <t>Append timestamp to problem submission</t>
  </si>
  <si>
    <t>participant's given filename for the problem submission</t>
  </si>
  <si>
    <t>new filename including the timestamp, problem number and team name</t>
  </si>
  <si>
    <t>P</t>
  </si>
  <si>
    <t>Judging</t>
  </si>
  <si>
    <t>1/0/1900</t>
  </si>
  <si>
    <t>Allows judge user to view problem submissions</t>
  </si>
  <si>
    <t>View Scoreboard</t>
  </si>
  <si>
    <t>Send Messages</t>
  </si>
  <si>
    <t>Scoreboard scores</t>
  </si>
  <si>
    <t>View scoreboard</t>
  </si>
  <si>
    <t>Empty scoreboard</t>
  </si>
  <si>
    <t>Scoreboard with scores</t>
  </si>
  <si>
    <t>Message text</t>
  </si>
  <si>
    <t>Send message</t>
  </si>
  <si>
    <t>Reception of message</t>
  </si>
  <si>
    <t>View Messages</t>
  </si>
  <si>
    <t>No message sent</t>
  </si>
  <si>
    <t>Delivery of message</t>
  </si>
  <si>
    <t>View message</t>
  </si>
  <si>
    <t>Unit Summary</t>
  </si>
  <si>
    <t>System Test - Test Results</t>
  </si>
  <si>
    <t>Unit Test Directory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</si>
</sst>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/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MR10"/>
    </font>
    <font>
      <b/>
      <i/>
      <sz val="9"/>
      <name val="CMR10"/>
    </font>
    <font>
      <sz val="9"/>
      <color theme="1"/>
      <name val="CMR10"/>
    </font>
    <font>
      <b/>
      <sz val="9"/>
      <name val="CMR10"/>
    </font>
    <font>
      <sz val="9"/>
      <name val="CMR10"/>
    </font>
    <font>
      <u/>
      <sz val="9"/>
      <color indexed="12"/>
      <name val="CMR10"/>
    </font>
    <font>
      <b/>
      <i/>
      <sz val="8"/>
      <name val="CMR10"/>
    </font>
    <font>
      <sz val="8"/>
      <color theme="1"/>
      <name val="CMR10"/>
    </font>
    <font>
      <b/>
      <sz val="8"/>
      <name val="CMR10"/>
    </font>
    <font>
      <sz val="8"/>
      <name val="CMR10"/>
    </font>
    <font>
      <u/>
      <sz val="8"/>
      <color indexed="12"/>
      <name val="CMR10"/>
    </font>
    <font>
      <i/>
      <sz val="9"/>
      <name val="CMR10"/>
    </font>
    <font>
      <b/>
      <i/>
      <sz val="11"/>
      <name val="CMR10"/>
    </font>
    <font>
      <b/>
      <i/>
      <sz val="11"/>
      <color theme="1"/>
      <name val="CMR10"/>
    </font>
    <font>
      <b/>
      <sz val="11"/>
      <name val="CMR10"/>
    </font>
    <font>
      <b/>
      <sz val="10"/>
      <name val="CMR10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9" fontId="6" fillId="0" borderId="11" xfId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1" applyNumberFormat="1" applyFont="1" applyBorder="1" applyAlignment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quotePrefix="1" applyFont="1" applyBorder="1" applyAlignment="1">
      <alignment horizontal="center" vertical="center"/>
    </xf>
    <xf numFmtId="9" fontId="11" fillId="0" borderId="11" xfId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/>
    <xf numFmtId="0" fontId="13" fillId="0" borderId="0" xfId="2" applyFont="1" applyAlignment="1" applyProtection="1">
      <alignment horizontal="center" vertical="center"/>
    </xf>
    <xf numFmtId="0" fontId="6" fillId="0" borderId="0" xfId="0" applyFont="1" applyAlignment="1">
      <alignment horizontal="left" wrapText="1"/>
    </xf>
    <xf numFmtId="165" fontId="6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wrapText="1"/>
    </xf>
    <xf numFmtId="14" fontId="8" fillId="0" borderId="6" xfId="2" applyNumberFormat="1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</cellXfs>
  <cellStyles count="3">
    <cellStyle name="Hyperlink" xfId="2" builtinId="8"/>
    <cellStyle name="Normal" xfId="0" builtinId="0"/>
    <cellStyle name="Percent" xfId="1" builtinId="5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09ferr/AppData/Local/Temp/Rar$DI02.482/Unit%20Tes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ory"/>
      <sheetName val="Unit Template"/>
      <sheetName val="Unit 1"/>
      <sheetName val="Unit 2"/>
      <sheetName val="Unit 3"/>
      <sheetName val="Compatibility Report"/>
      <sheetName val="Compatibility Report (1)"/>
      <sheetName val="Compatibility Report (2)"/>
      <sheetName val="Compatibility Report (3)"/>
      <sheetName val="Compatibility Report (4)"/>
    </sheetNames>
    <sheetDataSet>
      <sheetData sheetId="0"/>
      <sheetData sheetId="1"/>
      <sheetData sheetId="2"/>
      <sheetData sheetId="3">
        <row r="19">
          <cell r="A19" t="str">
            <v>P</v>
          </cell>
          <cell r="K19">
            <v>0</v>
          </cell>
        </row>
      </sheetData>
      <sheetData sheetId="4">
        <row r="25">
          <cell r="A25" t="str">
            <v>P</v>
          </cell>
          <cell r="K25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"/>
  <sheetViews>
    <sheetView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/>
    </sheetView>
  </sheetViews>
  <sheetFormatPr defaultRowHeight="12"/>
  <cols>
    <col min="1" max="1" width="8.42578125" style="6" customWidth="1"/>
    <col min="2" max="2" width="8.140625" style="6" customWidth="1"/>
    <col min="3" max="3" width="8.28515625" style="6" customWidth="1"/>
    <col min="4" max="4" width="13.85546875" style="6" customWidth="1"/>
    <col min="5" max="5" width="9.140625" style="6"/>
    <col min="6" max="6" width="25.5703125" style="6" customWidth="1"/>
    <col min="7" max="7" width="16.42578125" style="6" customWidth="1"/>
    <col min="8" max="16384" width="9.140625" style="6"/>
  </cols>
  <sheetData>
    <row r="1" spans="1:7" ht="14.25">
      <c r="A1" s="92" t="s">
        <v>105</v>
      </c>
      <c r="B1" s="92"/>
      <c r="C1" s="93"/>
      <c r="D1" s="94"/>
    </row>
    <row r="2" spans="1:7" ht="14.25">
      <c r="A2" s="94"/>
      <c r="B2" s="94"/>
      <c r="C2" s="94"/>
      <c r="D2" s="94"/>
    </row>
    <row r="3" spans="1:7" ht="15">
      <c r="A3" s="95" t="s">
        <v>0</v>
      </c>
      <c r="B3" s="95"/>
      <c r="C3" s="95" t="s">
        <v>4</v>
      </c>
      <c r="D3" s="95"/>
      <c r="E3" s="79"/>
      <c r="F3" s="79"/>
    </row>
    <row r="4" spans="1:7" ht="15">
      <c r="A4" s="95" t="s">
        <v>1</v>
      </c>
      <c r="B4" s="95"/>
      <c r="C4" s="95" t="s">
        <v>5</v>
      </c>
      <c r="D4" s="95"/>
      <c r="E4" s="79"/>
      <c r="F4" s="80"/>
    </row>
    <row r="5" spans="1:7" ht="15">
      <c r="A5" s="95" t="s">
        <v>2</v>
      </c>
      <c r="B5" s="95"/>
      <c r="C5" s="95" t="s">
        <v>3</v>
      </c>
      <c r="D5" s="95"/>
      <c r="E5" s="79"/>
      <c r="F5" s="79"/>
    </row>
    <row r="6" spans="1:7">
      <c r="A6" s="96"/>
      <c r="B6" s="96"/>
      <c r="C6" s="96"/>
      <c r="D6" s="96"/>
      <c r="E6" s="79"/>
      <c r="F6" s="79"/>
    </row>
    <row r="7" spans="1:7" ht="12.75">
      <c r="A7" s="98" t="s">
        <v>106</v>
      </c>
      <c r="B7" s="96"/>
      <c r="C7" s="97"/>
      <c r="D7" s="97"/>
      <c r="E7" s="81"/>
      <c r="F7" s="81"/>
    </row>
    <row r="8" spans="1:7" ht="12.75" thickBot="1"/>
    <row r="9" spans="1:7" ht="24.75" thickBot="1">
      <c r="A9" s="99" t="s">
        <v>6</v>
      </c>
      <c r="B9" s="100"/>
      <c r="C9" s="78" t="s">
        <v>7</v>
      </c>
      <c r="D9" s="78" t="s">
        <v>8</v>
      </c>
      <c r="E9" s="78" t="s">
        <v>9</v>
      </c>
      <c r="F9" s="25" t="s">
        <v>10</v>
      </c>
      <c r="G9" s="78" t="s">
        <v>11</v>
      </c>
    </row>
    <row r="10" spans="1:7">
      <c r="A10" s="9"/>
      <c r="B10" s="9"/>
      <c r="C10" s="9"/>
      <c r="D10" s="9"/>
      <c r="E10" s="82"/>
      <c r="F10" s="83"/>
      <c r="G10" s="83"/>
    </row>
    <row r="11" spans="1:7">
      <c r="A11" s="84" t="str">
        <f>IF('[1]Unit 3'!$A$25="P","P", IF(#REF!="F","F","??"))</f>
        <v>P</v>
      </c>
      <c r="B11" s="84" t="s">
        <v>12</v>
      </c>
      <c r="C11" s="85">
        <v>1</v>
      </c>
      <c r="D11" s="86" t="s">
        <v>37</v>
      </c>
      <c r="E11" s="87">
        <f>'[1]Unit 3'!K25</f>
        <v>0</v>
      </c>
      <c r="F11" s="88"/>
      <c r="G11" s="14"/>
    </row>
    <row r="12" spans="1:7" ht="24">
      <c r="A12" s="84" t="str">
        <f>'[1]Unit 2'!A19</f>
        <v>P</v>
      </c>
      <c r="B12" s="84" t="s">
        <v>12</v>
      </c>
      <c r="C12" s="85">
        <v>2</v>
      </c>
      <c r="D12" s="86" t="s">
        <v>13</v>
      </c>
      <c r="E12" s="87">
        <f>'[1]Unit 2'!K19</f>
        <v>0</v>
      </c>
      <c r="F12" s="88"/>
      <c r="G12" s="15"/>
    </row>
    <row r="13" spans="1:7">
      <c r="A13" s="84" t="s">
        <v>87</v>
      </c>
      <c r="B13" s="84" t="s">
        <v>12</v>
      </c>
      <c r="C13" s="85">
        <v>3</v>
      </c>
      <c r="D13" s="86" t="s">
        <v>88</v>
      </c>
      <c r="E13" s="87" t="s">
        <v>89</v>
      </c>
      <c r="F13" s="88"/>
      <c r="G13" s="14"/>
    </row>
    <row r="14" spans="1:7">
      <c r="A14" s="84"/>
      <c r="B14" s="84"/>
      <c r="C14" s="85"/>
      <c r="D14" s="15"/>
      <c r="E14" s="89"/>
      <c r="F14" s="88"/>
      <c r="G14" s="15"/>
    </row>
    <row r="15" spans="1:7">
      <c r="A15" s="84"/>
      <c r="B15" s="84"/>
      <c r="C15" s="85"/>
      <c r="D15" s="15"/>
      <c r="E15" s="89"/>
      <c r="F15" s="88"/>
      <c r="G15" s="15"/>
    </row>
    <row r="16" spans="1:7">
      <c r="A16" s="84"/>
      <c r="B16" s="84"/>
      <c r="C16" s="85"/>
      <c r="D16" s="15"/>
      <c r="E16" s="89"/>
      <c r="F16" s="15"/>
      <c r="G16" s="15"/>
    </row>
    <row r="17" spans="1:7">
      <c r="A17" s="84"/>
      <c r="B17" s="84"/>
      <c r="C17" s="85"/>
      <c r="D17" s="15"/>
      <c r="E17" s="89"/>
      <c r="F17" s="15"/>
      <c r="G17" s="15"/>
    </row>
    <row r="18" spans="1:7">
      <c r="A18" s="84"/>
      <c r="B18" s="84"/>
      <c r="C18" s="85"/>
      <c r="D18" s="15"/>
      <c r="E18" s="89"/>
      <c r="F18" s="15"/>
      <c r="G18" s="15"/>
    </row>
    <row r="19" spans="1:7">
      <c r="A19" s="84"/>
      <c r="B19" s="84"/>
      <c r="C19" s="85"/>
      <c r="D19" s="15"/>
      <c r="E19" s="89"/>
      <c r="F19" s="15"/>
      <c r="G19" s="15"/>
    </row>
    <row r="20" spans="1:7">
      <c r="A20" s="85"/>
      <c r="B20" s="85"/>
      <c r="C20" s="85"/>
      <c r="D20" s="15"/>
      <c r="E20" s="89"/>
      <c r="F20" s="15"/>
      <c r="G20" s="15"/>
    </row>
    <row r="21" spans="1:7">
      <c r="A21" s="85"/>
      <c r="B21" s="85"/>
      <c r="C21" s="85"/>
      <c r="D21" s="15"/>
      <c r="E21" s="89"/>
      <c r="F21" s="15"/>
      <c r="G21" s="15"/>
    </row>
    <row r="22" spans="1:7">
      <c r="A22" s="85"/>
      <c r="B22" s="85"/>
      <c r="C22" s="85"/>
      <c r="D22" s="15"/>
      <c r="E22" s="89"/>
      <c r="F22" s="15"/>
      <c r="G22" s="15"/>
    </row>
    <row r="23" spans="1:7">
      <c r="A23" s="85"/>
      <c r="B23" s="85"/>
      <c r="C23" s="85"/>
      <c r="D23" s="15"/>
      <c r="E23" s="89"/>
      <c r="F23" s="15"/>
      <c r="G23" s="15"/>
    </row>
    <row r="24" spans="1:7">
      <c r="A24" s="85"/>
      <c r="B24" s="85"/>
      <c r="C24" s="85"/>
      <c r="D24" s="15"/>
      <c r="E24" s="89"/>
      <c r="F24" s="15"/>
      <c r="G24" s="15"/>
    </row>
    <row r="25" spans="1:7">
      <c r="A25" s="85"/>
      <c r="B25" s="85"/>
      <c r="C25" s="85"/>
      <c r="D25" s="15"/>
      <c r="E25" s="89"/>
      <c r="F25" s="15"/>
      <c r="G25" s="15"/>
    </row>
    <row r="26" spans="1:7">
      <c r="A26" s="85"/>
      <c r="B26" s="85"/>
      <c r="C26" s="85"/>
      <c r="D26" s="15"/>
      <c r="E26" s="89"/>
      <c r="F26" s="15"/>
      <c r="G26" s="15"/>
    </row>
    <row r="27" spans="1:7">
      <c r="A27" s="85"/>
      <c r="B27" s="85"/>
      <c r="C27" s="85"/>
      <c r="D27" s="15"/>
      <c r="E27" s="89"/>
      <c r="F27" s="15"/>
      <c r="G27" s="15"/>
    </row>
    <row r="28" spans="1:7">
      <c r="A28" s="85"/>
      <c r="B28" s="85"/>
      <c r="C28" s="85"/>
      <c r="D28" s="15"/>
      <c r="E28" s="89"/>
      <c r="F28" s="15"/>
      <c r="G28" s="15"/>
    </row>
    <row r="29" spans="1:7">
      <c r="A29" s="85"/>
      <c r="B29" s="85"/>
      <c r="C29" s="85"/>
      <c r="D29" s="15"/>
      <c r="E29" s="89"/>
      <c r="F29" s="15"/>
      <c r="G29" s="15"/>
    </row>
    <row r="30" spans="1:7">
      <c r="A30" s="85"/>
      <c r="B30" s="85"/>
      <c r="C30" s="85"/>
      <c r="D30" s="15"/>
      <c r="E30" s="89"/>
      <c r="F30" s="15"/>
      <c r="G30" s="15"/>
    </row>
    <row r="31" spans="1:7">
      <c r="A31" s="85"/>
      <c r="B31" s="85"/>
      <c r="C31" s="85"/>
      <c r="D31" s="15"/>
      <c r="E31" s="89"/>
      <c r="F31" s="15"/>
      <c r="G31" s="15"/>
    </row>
    <row r="32" spans="1:7">
      <c r="A32" s="85"/>
      <c r="B32" s="85"/>
      <c r="C32" s="85"/>
      <c r="D32" s="15"/>
      <c r="E32" s="89"/>
      <c r="F32" s="15"/>
      <c r="G32" s="15"/>
    </row>
    <row r="33" spans="1:7" ht="12.75" thickBot="1">
      <c r="A33" s="90"/>
      <c r="B33" s="90"/>
      <c r="C33" s="90"/>
      <c r="D33" s="22"/>
      <c r="E33" s="91"/>
      <c r="F33" s="22"/>
      <c r="G33" s="22"/>
    </row>
  </sheetData>
  <mergeCells count="1">
    <mergeCell ref="A9:B9"/>
  </mergeCells>
  <hyperlinks>
    <hyperlink ref="D11" location="'User Login'!A1" display="User Login"/>
    <hyperlink ref="D12" location="'Problem Submission'!A1" display="Problem Submission"/>
    <hyperlink ref="D13" location="Judging!A1" display="Judging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9.140625" style="35" customWidth="1"/>
    <col min="2" max="2" width="12.7109375" style="35" customWidth="1"/>
    <col min="3" max="3" width="10.7109375" style="35" customWidth="1"/>
    <col min="4" max="4" width="15.5703125" style="35" customWidth="1"/>
    <col min="5" max="5" width="13.85546875" style="35" customWidth="1"/>
    <col min="6" max="6" width="10" style="35" customWidth="1"/>
    <col min="7" max="7" width="17.28515625" style="35" customWidth="1"/>
    <col min="8" max="8" width="9.140625" style="35" customWidth="1"/>
    <col min="9" max="9" width="9.7109375" style="35" customWidth="1"/>
    <col min="10" max="10" width="6.5703125" style="35" customWidth="1"/>
    <col min="11" max="11" width="6.85546875" style="35" customWidth="1"/>
    <col min="12" max="16384" width="9.140625" style="35"/>
  </cols>
  <sheetData>
    <row r="1" spans="1:11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36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2" thickBot="1">
      <c r="A5" s="37"/>
      <c r="B5" s="103" t="s">
        <v>14</v>
      </c>
      <c r="C5" s="104"/>
      <c r="D5" s="38"/>
      <c r="E5" s="38"/>
      <c r="F5" s="38"/>
      <c r="G5" s="38"/>
      <c r="H5" s="38"/>
      <c r="I5" s="38"/>
      <c r="J5" s="38"/>
      <c r="K5" s="39"/>
    </row>
    <row r="6" spans="1:11" ht="34.5" thickBot="1">
      <c r="A6" s="40" t="s">
        <v>6</v>
      </c>
      <c r="B6" s="41" t="s">
        <v>15</v>
      </c>
      <c r="C6" s="41" t="s">
        <v>16</v>
      </c>
      <c r="D6" s="41" t="s">
        <v>39</v>
      </c>
      <c r="E6" s="41" t="s">
        <v>18</v>
      </c>
      <c r="F6" s="41" t="s">
        <v>19</v>
      </c>
      <c r="G6" s="41" t="s">
        <v>20</v>
      </c>
      <c r="H6" s="41" t="s">
        <v>21</v>
      </c>
      <c r="I6" s="41" t="s">
        <v>22</v>
      </c>
      <c r="J6" s="41" t="s">
        <v>23</v>
      </c>
      <c r="K6" s="41" t="s">
        <v>24</v>
      </c>
    </row>
    <row r="7" spans="1:11">
      <c r="A7" s="42"/>
      <c r="B7" s="43"/>
      <c r="C7" s="44"/>
      <c r="D7" s="43"/>
      <c r="E7" s="43"/>
      <c r="F7" s="43"/>
      <c r="G7" s="43"/>
      <c r="H7" s="43"/>
      <c r="I7" s="43"/>
      <c r="J7" s="43"/>
      <c r="K7" s="45"/>
    </row>
    <row r="8" spans="1:11" ht="33.75">
      <c r="A8" s="46" t="s">
        <v>12</v>
      </c>
      <c r="B8" s="47">
        <v>1.0009999999999999</v>
      </c>
      <c r="C8" s="48" t="s">
        <v>25</v>
      </c>
      <c r="D8" s="49" t="s">
        <v>54</v>
      </c>
      <c r="E8" s="49" t="s">
        <v>49</v>
      </c>
      <c r="F8" s="49" t="s">
        <v>47</v>
      </c>
      <c r="G8" s="49" t="s">
        <v>42</v>
      </c>
      <c r="H8" s="49"/>
      <c r="I8" s="49"/>
      <c r="J8" s="49"/>
      <c r="K8" s="50"/>
    </row>
    <row r="9" spans="1:11" ht="34.5" customHeight="1" thickBot="1">
      <c r="A9" s="51" t="s">
        <v>12</v>
      </c>
      <c r="B9" s="52">
        <v>1.002</v>
      </c>
      <c r="C9" s="53" t="s">
        <v>33</v>
      </c>
      <c r="D9" s="54" t="s">
        <v>53</v>
      </c>
      <c r="E9" s="54" t="s">
        <v>49</v>
      </c>
      <c r="F9" s="54" t="s">
        <v>47</v>
      </c>
      <c r="G9" s="54" t="s">
        <v>43</v>
      </c>
      <c r="H9" s="54"/>
      <c r="I9" s="54"/>
      <c r="J9" s="54"/>
      <c r="K9" s="55"/>
    </row>
    <row r="10" spans="1:11" ht="45.75" customHeight="1">
      <c r="A10" s="42" t="s">
        <v>12</v>
      </c>
      <c r="B10" s="56">
        <v>1.0029999999999999</v>
      </c>
      <c r="C10" s="44" t="s">
        <v>40</v>
      </c>
      <c r="D10" s="43" t="s">
        <v>52</v>
      </c>
      <c r="E10" s="43" t="s">
        <v>49</v>
      </c>
      <c r="F10" s="43" t="s">
        <v>47</v>
      </c>
      <c r="G10" s="43" t="s">
        <v>44</v>
      </c>
      <c r="H10" s="43"/>
      <c r="I10" s="43"/>
      <c r="J10" s="43"/>
      <c r="K10" s="57"/>
    </row>
    <row r="11" spans="1:11" ht="33" customHeight="1">
      <c r="A11" s="46" t="s">
        <v>12</v>
      </c>
      <c r="B11" s="47">
        <v>1.004</v>
      </c>
      <c r="C11" s="48" t="s">
        <v>45</v>
      </c>
      <c r="D11" s="49" t="s">
        <v>46</v>
      </c>
      <c r="E11" s="49" t="s">
        <v>49</v>
      </c>
      <c r="F11" s="49" t="s">
        <v>47</v>
      </c>
      <c r="G11" s="49" t="s">
        <v>50</v>
      </c>
      <c r="H11" s="49"/>
      <c r="I11" s="49"/>
      <c r="J11" s="49"/>
      <c r="K11" s="50"/>
    </row>
    <row r="12" spans="1:11" ht="74.25" customHeight="1">
      <c r="A12" s="46" t="s">
        <v>12</v>
      </c>
      <c r="B12" s="47">
        <v>1.0049999999999999</v>
      </c>
      <c r="C12" s="48" t="s">
        <v>38</v>
      </c>
      <c r="D12" s="49" t="s">
        <v>55</v>
      </c>
      <c r="E12" s="49" t="s">
        <v>49</v>
      </c>
      <c r="F12" s="49" t="s">
        <v>47</v>
      </c>
      <c r="G12" s="49" t="s">
        <v>41</v>
      </c>
      <c r="H12" s="49"/>
      <c r="I12" s="49"/>
      <c r="J12" s="47"/>
      <c r="K12" s="50"/>
    </row>
    <row r="13" spans="1:11" ht="45.75" customHeight="1" thickBot="1">
      <c r="A13" s="51" t="s">
        <v>12</v>
      </c>
      <c r="B13" s="52">
        <v>1.006</v>
      </c>
      <c r="C13" s="53" t="s">
        <v>51</v>
      </c>
      <c r="D13" s="54" t="s">
        <v>56</v>
      </c>
      <c r="E13" s="49" t="s">
        <v>49</v>
      </c>
      <c r="F13" s="54" t="s">
        <v>47</v>
      </c>
      <c r="G13" s="54" t="s">
        <v>57</v>
      </c>
      <c r="H13" s="58"/>
      <c r="I13" s="58"/>
      <c r="J13" s="58"/>
      <c r="K13" s="58"/>
    </row>
    <row r="14" spans="1:11" ht="47.25" customHeight="1" thickBot="1">
      <c r="A14" s="46" t="s">
        <v>12</v>
      </c>
      <c r="B14" s="47">
        <v>1.0069999999999999</v>
      </c>
      <c r="C14" s="48" t="s">
        <v>68</v>
      </c>
      <c r="D14" s="49" t="s">
        <v>59</v>
      </c>
      <c r="E14" s="49" t="s">
        <v>48</v>
      </c>
      <c r="F14" s="49" t="s">
        <v>60</v>
      </c>
      <c r="G14" s="54" t="s">
        <v>57</v>
      </c>
      <c r="H14" s="59"/>
      <c r="I14" s="54"/>
      <c r="J14" s="52"/>
      <c r="K14" s="55"/>
    </row>
    <row r="15" spans="1:11" ht="51" customHeight="1" thickBot="1">
      <c r="A15" s="60" t="s">
        <v>12</v>
      </c>
      <c r="B15" s="61">
        <v>1.008</v>
      </c>
      <c r="C15" s="62" t="s">
        <v>69</v>
      </c>
      <c r="D15" s="58" t="s">
        <v>58</v>
      </c>
      <c r="E15" s="58" t="s">
        <v>48</v>
      </c>
      <c r="F15" s="58" t="s">
        <v>60</v>
      </c>
      <c r="G15" s="58" t="s">
        <v>57</v>
      </c>
      <c r="H15" s="63"/>
      <c r="I15" s="64"/>
      <c r="J15" s="64"/>
      <c r="K15" s="65"/>
    </row>
    <row r="16" spans="1:11" ht="12">
      <c r="A16" s="66" t="str">
        <f>IF(COUNTIF(A8:A12, "P")=B17,"P","F")</f>
        <v>F</v>
      </c>
      <c r="B16" s="66" t="s">
        <v>104</v>
      </c>
      <c r="C16" s="67"/>
      <c r="D16" s="68">
        <f>+F16/B17</f>
        <v>0</v>
      </c>
      <c r="E16" s="66" t="s">
        <v>26</v>
      </c>
      <c r="F16" s="69">
        <f>COUNTIF(A7:A15,"=P")</f>
        <v>0</v>
      </c>
      <c r="G16" s="66" t="s">
        <v>27</v>
      </c>
      <c r="I16" s="105" t="s">
        <v>28</v>
      </c>
      <c r="J16" s="105"/>
      <c r="K16" s="70"/>
    </row>
    <row r="17" spans="1:11" ht="12" thickBot="1">
      <c r="A17" s="71"/>
      <c r="B17" s="72">
        <f>COUNT(B7:B15)</f>
        <v>8</v>
      </c>
      <c r="C17" s="71" t="s">
        <v>29</v>
      </c>
      <c r="D17" s="71"/>
      <c r="E17" s="71"/>
      <c r="F17" s="72">
        <f>COUNTIF(A7:A15,"=F")</f>
        <v>8</v>
      </c>
      <c r="G17" s="71" t="s">
        <v>30</v>
      </c>
      <c r="H17" s="73"/>
      <c r="I17" s="74"/>
      <c r="J17" s="73"/>
      <c r="K17" s="73"/>
    </row>
    <row r="18" spans="1:1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>
      <c r="A19" s="39"/>
      <c r="B19" s="75" t="s">
        <v>34</v>
      </c>
      <c r="C19" s="39"/>
      <c r="D19" s="39"/>
      <c r="E19" s="39"/>
      <c r="F19" s="39"/>
      <c r="G19" s="39"/>
    </row>
  </sheetData>
  <mergeCells count="4">
    <mergeCell ref="B2:K2"/>
    <mergeCell ref="A3:K4"/>
    <mergeCell ref="B5:C5"/>
    <mergeCell ref="I16:J16"/>
  </mergeCells>
  <conditionalFormatting sqref="C7:C15">
    <cfRule type="expression" dxfId="5" priority="1">
      <formula>#REF!="F"</formula>
    </cfRule>
  </conditionalFormatting>
  <hyperlinks>
    <hyperlink ref="B19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2"/>
  <cols>
    <col min="1" max="1" width="10.42578125" style="3" customWidth="1"/>
    <col min="2" max="2" width="11.85546875" style="3" customWidth="1"/>
    <col min="3" max="3" width="12.42578125" style="3" customWidth="1"/>
    <col min="4" max="4" width="15.28515625" style="3" customWidth="1"/>
    <col min="5" max="5" width="12.7109375" style="3" customWidth="1"/>
    <col min="6" max="6" width="12.140625" style="3" customWidth="1"/>
    <col min="7" max="7" width="14.7109375" style="3" customWidth="1"/>
    <col min="8" max="8" width="8.85546875" style="3" customWidth="1"/>
    <col min="9" max="9" width="9.7109375" style="3" customWidth="1"/>
    <col min="10" max="10" width="6.42578125" style="3" customWidth="1"/>
    <col min="11" max="11" width="7" style="3" customWidth="1"/>
    <col min="12" max="16384" width="9.140625" style="3"/>
  </cols>
  <sheetData>
    <row r="1" spans="1:1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>
      <c r="A2" s="7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 thickBot="1">
      <c r="A5" s="4"/>
      <c r="B5" s="99" t="s">
        <v>14</v>
      </c>
      <c r="C5" s="100"/>
      <c r="D5" s="5"/>
      <c r="E5" s="5"/>
      <c r="F5" s="5"/>
      <c r="G5" s="5"/>
      <c r="H5" s="5"/>
      <c r="I5" s="5"/>
      <c r="J5" s="5"/>
      <c r="K5" s="6"/>
    </row>
    <row r="6" spans="1:11" ht="24.75" thickBot="1">
      <c r="A6" s="7" t="s">
        <v>6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</row>
    <row r="7" spans="1:11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</row>
    <row r="8" spans="1:11" ht="68.25" customHeight="1">
      <c r="A8" s="12" t="s">
        <v>12</v>
      </c>
      <c r="B8" s="13">
        <v>2.0009999999999999</v>
      </c>
      <c r="C8" s="14" t="s">
        <v>35</v>
      </c>
      <c r="D8" s="15" t="s">
        <v>65</v>
      </c>
      <c r="E8" s="15" t="s">
        <v>61</v>
      </c>
      <c r="F8" s="15" t="s">
        <v>63</v>
      </c>
      <c r="G8" s="15" t="s">
        <v>62</v>
      </c>
      <c r="H8" s="15"/>
      <c r="I8" s="15"/>
      <c r="J8" s="15"/>
      <c r="K8" s="16"/>
    </row>
    <row r="9" spans="1:11" ht="36">
      <c r="A9" s="17" t="s">
        <v>12</v>
      </c>
      <c r="B9" s="18">
        <v>2.0019999999999998</v>
      </c>
      <c r="C9" s="19" t="s">
        <v>70</v>
      </c>
      <c r="D9" s="20" t="s">
        <v>67</v>
      </c>
      <c r="E9" s="20" t="s">
        <v>66</v>
      </c>
      <c r="F9" s="20" t="s">
        <v>67</v>
      </c>
      <c r="G9" s="20" t="s">
        <v>72</v>
      </c>
      <c r="H9" s="20"/>
      <c r="I9" s="20"/>
      <c r="J9" s="20"/>
      <c r="K9" s="21"/>
    </row>
    <row r="10" spans="1:11" ht="36">
      <c r="A10" s="17" t="s">
        <v>12</v>
      </c>
      <c r="B10" s="18">
        <v>2.0030000000000001</v>
      </c>
      <c r="C10" s="19" t="s">
        <v>73</v>
      </c>
      <c r="D10" s="20" t="s">
        <v>67</v>
      </c>
      <c r="E10" s="20" t="s">
        <v>66</v>
      </c>
      <c r="F10" s="20" t="s">
        <v>67</v>
      </c>
      <c r="G10" s="20" t="s">
        <v>71</v>
      </c>
      <c r="H10" s="20"/>
      <c r="I10" s="20"/>
      <c r="J10" s="20"/>
      <c r="K10" s="21"/>
    </row>
    <row r="11" spans="1:11" ht="24">
      <c r="A11" s="17" t="s">
        <v>12</v>
      </c>
      <c r="B11" s="18">
        <v>2.004</v>
      </c>
      <c r="C11" s="19" t="s">
        <v>74</v>
      </c>
      <c r="D11" s="20" t="s">
        <v>67</v>
      </c>
      <c r="E11" s="20" t="s">
        <v>76</v>
      </c>
      <c r="F11" s="20" t="s">
        <v>67</v>
      </c>
      <c r="G11" s="19" t="s">
        <v>77</v>
      </c>
      <c r="H11" s="20"/>
      <c r="I11" s="20"/>
      <c r="J11" s="20"/>
      <c r="K11" s="21"/>
    </row>
    <row r="12" spans="1:11" ht="24">
      <c r="A12" s="17" t="s">
        <v>12</v>
      </c>
      <c r="B12" s="18">
        <v>2.0049999999999999</v>
      </c>
      <c r="C12" s="19" t="s">
        <v>75</v>
      </c>
      <c r="D12" s="20" t="s">
        <v>67</v>
      </c>
      <c r="E12" s="20" t="s">
        <v>76</v>
      </c>
      <c r="F12" s="20" t="s">
        <v>67</v>
      </c>
      <c r="G12" s="19" t="s">
        <v>78</v>
      </c>
      <c r="H12" s="20"/>
      <c r="I12" s="20"/>
      <c r="J12" s="20"/>
      <c r="K12" s="21"/>
    </row>
    <row r="13" spans="1:11" ht="36">
      <c r="A13" s="17" t="s">
        <v>12</v>
      </c>
      <c r="B13" s="18">
        <v>2.0059999999999998</v>
      </c>
      <c r="C13" s="19" t="s">
        <v>64</v>
      </c>
      <c r="D13" s="20" t="s">
        <v>81</v>
      </c>
      <c r="E13" s="20" t="s">
        <v>80</v>
      </c>
      <c r="F13" s="20" t="s">
        <v>66</v>
      </c>
      <c r="G13" s="20" t="s">
        <v>79</v>
      </c>
      <c r="H13" s="20"/>
      <c r="I13" s="20"/>
      <c r="J13" s="20"/>
      <c r="K13" s="21"/>
    </row>
    <row r="14" spans="1:11" ht="73.5" customHeight="1" thickBot="1">
      <c r="A14" s="23" t="s">
        <v>12</v>
      </c>
      <c r="B14" s="22">
        <v>2.0070000000000001</v>
      </c>
      <c r="C14" s="24" t="s">
        <v>82</v>
      </c>
      <c r="D14" s="22" t="s">
        <v>83</v>
      </c>
      <c r="E14" s="22" t="s">
        <v>84</v>
      </c>
      <c r="F14" s="22" t="s">
        <v>85</v>
      </c>
      <c r="G14" s="22" t="s">
        <v>86</v>
      </c>
      <c r="H14" s="22"/>
      <c r="I14" s="22"/>
      <c r="J14" s="22"/>
      <c r="K14" s="22"/>
    </row>
    <row r="15" spans="1:11">
      <c r="A15" s="26" t="str">
        <f>IF(COUNTIF(A8:A8, "P")=B16,"P","F")</f>
        <v>F</v>
      </c>
      <c r="B15" s="26" t="s">
        <v>104</v>
      </c>
      <c r="C15" s="27"/>
      <c r="D15" s="28">
        <f>+F15/B16</f>
        <v>0</v>
      </c>
      <c r="E15" s="26" t="s">
        <v>26</v>
      </c>
      <c r="F15" s="29">
        <f>COUNTIF(A7:A14,"=P")</f>
        <v>0</v>
      </c>
      <c r="G15" s="26" t="s">
        <v>27</v>
      </c>
      <c r="H15" s="26"/>
      <c r="I15" s="105" t="s">
        <v>28</v>
      </c>
      <c r="J15" s="105"/>
      <c r="K15" s="77"/>
    </row>
    <row r="16" spans="1:11" ht="12.75" thickBot="1">
      <c r="A16" s="30"/>
      <c r="B16" s="31">
        <f>COUNT(B7:B14)</f>
        <v>7</v>
      </c>
      <c r="C16" s="30" t="s">
        <v>29</v>
      </c>
      <c r="D16" s="30"/>
      <c r="E16" s="30"/>
      <c r="F16" s="31">
        <f>COUNTIF(A7:A14,"=F")</f>
        <v>7</v>
      </c>
      <c r="G16" s="30" t="s">
        <v>30</v>
      </c>
      <c r="H16" s="30"/>
      <c r="I16" s="30"/>
      <c r="J16" s="30"/>
      <c r="K16" s="30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32" t="s">
        <v>34</v>
      </c>
      <c r="C18" s="6"/>
      <c r="D18" s="6"/>
      <c r="E18" s="6"/>
      <c r="F18" s="6"/>
      <c r="G18" s="6"/>
      <c r="H18" s="6"/>
      <c r="I18" s="6"/>
      <c r="J18" s="6"/>
      <c r="K18" s="6"/>
    </row>
  </sheetData>
  <mergeCells count="4">
    <mergeCell ref="B2:K2"/>
    <mergeCell ref="A3:K4"/>
    <mergeCell ref="B5:C5"/>
    <mergeCell ref="I15:J15"/>
  </mergeCells>
  <conditionalFormatting sqref="C7:C14">
    <cfRule type="expression" dxfId="4" priority="4">
      <formula>#REF!="F"</formula>
    </cfRule>
  </conditionalFormatting>
  <conditionalFormatting sqref="G11">
    <cfRule type="expression" dxfId="3" priority="3">
      <formula>#REF!="F"</formula>
    </cfRule>
  </conditionalFormatting>
  <conditionalFormatting sqref="G12">
    <cfRule type="expression" dxfId="2" priority="2">
      <formula>#REF!="F"</formula>
    </cfRule>
  </conditionalFormatting>
  <conditionalFormatting sqref="C14">
    <cfRule type="expression" dxfId="1" priority="1">
      <formula>#REF!="F"</formula>
    </cfRule>
  </conditionalFormatting>
  <hyperlinks>
    <hyperlink ref="B18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2"/>
  <cols>
    <col min="1" max="1" width="9.5703125" style="3" customWidth="1"/>
    <col min="2" max="2" width="14.5703125" style="3" customWidth="1"/>
    <col min="3" max="3" width="10.7109375" style="3" customWidth="1"/>
    <col min="4" max="4" width="15.85546875" style="3" customWidth="1"/>
    <col min="5" max="5" width="11.7109375" style="3" customWidth="1"/>
    <col min="6" max="6" width="11.85546875" style="3" customWidth="1"/>
    <col min="7" max="7" width="10.85546875" style="3" customWidth="1"/>
    <col min="8" max="8" width="8.7109375" style="3" customWidth="1"/>
    <col min="9" max="9" width="9.7109375" style="3" customWidth="1"/>
    <col min="10" max="10" width="7.140625" style="3" customWidth="1"/>
    <col min="11" max="11" width="6.42578125" style="3" customWidth="1"/>
    <col min="12" max="16384" width="9.140625" style="3"/>
  </cols>
  <sheetData>
    <row r="1" spans="1:1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76" t="s">
        <v>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 thickBot="1">
      <c r="A5" s="4"/>
      <c r="B5" s="99" t="s">
        <v>14</v>
      </c>
      <c r="C5" s="100"/>
      <c r="D5" s="5"/>
      <c r="E5" s="5"/>
      <c r="F5" s="5"/>
      <c r="G5" s="5"/>
      <c r="H5" s="5"/>
      <c r="I5" s="5"/>
      <c r="J5" s="5"/>
      <c r="K5" s="6"/>
    </row>
    <row r="6" spans="1:11" ht="24.75" thickBot="1">
      <c r="A6" s="7" t="s">
        <v>6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</row>
    <row r="7" spans="1:11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</row>
    <row r="8" spans="1:11" ht="24">
      <c r="A8" s="12" t="s">
        <v>12</v>
      </c>
      <c r="B8" s="13">
        <v>2.0009999999999999</v>
      </c>
      <c r="C8" s="14" t="s">
        <v>91</v>
      </c>
      <c r="D8" s="15" t="s">
        <v>93</v>
      </c>
      <c r="E8" s="15" t="s">
        <v>94</v>
      </c>
      <c r="F8" s="15" t="s">
        <v>95</v>
      </c>
      <c r="G8" s="15" t="s">
        <v>96</v>
      </c>
      <c r="H8" s="15"/>
      <c r="I8" s="15"/>
      <c r="J8" s="15"/>
      <c r="K8" s="16"/>
    </row>
    <row r="9" spans="1:11" ht="24">
      <c r="A9" s="17" t="s">
        <v>12</v>
      </c>
      <c r="B9" s="18">
        <v>2.0019999999999998</v>
      </c>
      <c r="C9" s="19" t="s">
        <v>92</v>
      </c>
      <c r="D9" s="20" t="s">
        <v>97</v>
      </c>
      <c r="E9" s="20" t="s">
        <v>98</v>
      </c>
      <c r="F9" s="20" t="s">
        <v>101</v>
      </c>
      <c r="G9" s="20" t="s">
        <v>102</v>
      </c>
      <c r="H9" s="20"/>
      <c r="I9" s="20"/>
      <c r="J9" s="20"/>
      <c r="K9" s="21"/>
    </row>
    <row r="10" spans="1:11" ht="24">
      <c r="A10" s="17" t="s">
        <v>12</v>
      </c>
      <c r="B10" s="18">
        <v>2.0030000000000001</v>
      </c>
      <c r="C10" s="19" t="s">
        <v>100</v>
      </c>
      <c r="D10" s="20" t="s">
        <v>97</v>
      </c>
      <c r="E10" s="20" t="s">
        <v>103</v>
      </c>
      <c r="F10" s="20" t="s">
        <v>101</v>
      </c>
      <c r="G10" s="20" t="s">
        <v>99</v>
      </c>
      <c r="H10" s="20"/>
      <c r="I10" s="20"/>
      <c r="J10" s="20"/>
      <c r="K10" s="21"/>
    </row>
    <row r="11" spans="1:11" ht="12.75" thickBot="1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1"/>
    </row>
    <row r="12" spans="1:11">
      <c r="A12" s="26" t="str">
        <f>IF(COUNTIF(A8:A8, "P")=B13,"P","F")</f>
        <v>F</v>
      </c>
      <c r="B12" s="26" t="s">
        <v>104</v>
      </c>
      <c r="C12" s="27"/>
      <c r="D12" s="28">
        <f>+F12/B13</f>
        <v>0</v>
      </c>
      <c r="E12" s="26" t="s">
        <v>26</v>
      </c>
      <c r="F12" s="29">
        <f>COUNTIF(A7:A11,"=P")</f>
        <v>0</v>
      </c>
      <c r="G12" s="26" t="s">
        <v>27</v>
      </c>
      <c r="H12" s="26"/>
      <c r="I12" s="105" t="s">
        <v>28</v>
      </c>
      <c r="J12" s="105"/>
      <c r="K12" s="77"/>
    </row>
    <row r="13" spans="1:11" ht="12.75" thickBot="1">
      <c r="A13" s="30"/>
      <c r="B13" s="31">
        <f>COUNT(B7:B11)</f>
        <v>3</v>
      </c>
      <c r="C13" s="30" t="s">
        <v>29</v>
      </c>
      <c r="D13" s="30"/>
      <c r="E13" s="30"/>
      <c r="F13" s="31">
        <f>COUNTIF(A7:A11,"=F")</f>
        <v>3</v>
      </c>
      <c r="G13" s="30" t="s">
        <v>30</v>
      </c>
      <c r="H13" s="30"/>
      <c r="I13" s="30"/>
      <c r="J13" s="30"/>
      <c r="K13" s="30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32" t="s">
        <v>34</v>
      </c>
      <c r="C15" s="6"/>
      <c r="D15" s="6"/>
      <c r="E15" s="6"/>
      <c r="F15" s="6"/>
      <c r="G15" s="6"/>
      <c r="H15" s="6"/>
      <c r="I15" s="6"/>
      <c r="J15" s="6"/>
      <c r="K15" s="6"/>
    </row>
  </sheetData>
  <mergeCells count="4">
    <mergeCell ref="B2:K2"/>
    <mergeCell ref="A3:K4"/>
    <mergeCell ref="B5:C5"/>
    <mergeCell ref="I12:J12"/>
  </mergeCells>
  <conditionalFormatting sqref="C7:C11">
    <cfRule type="expression" dxfId="0" priority="4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Directory</vt:lpstr>
      <vt:lpstr>User Login</vt:lpstr>
      <vt:lpstr>Problem Submission</vt:lpstr>
      <vt:lpstr>Judging</vt:lpstr>
      <vt:lpstr>'User Login'!Print_Area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ma09ferr</dc:creator>
  <cp:lastModifiedBy>sysadmin</cp:lastModifiedBy>
  <cp:lastPrinted>2011-12-05T23:53:37Z</cp:lastPrinted>
  <dcterms:created xsi:type="dcterms:W3CDTF">2011-11-16T21:37:39Z</dcterms:created>
  <dcterms:modified xsi:type="dcterms:W3CDTF">2011-12-06T00:32:20Z</dcterms:modified>
</cp:coreProperties>
</file>