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5390" windowHeight="8475" activeTab="1"/>
  </bookViews>
  <sheets>
    <sheet name="Directory" sheetId="1" r:id="rId1"/>
    <sheet name="Unit 1" sheetId="7" r:id="rId2"/>
    <sheet name="Unit 2" sheetId="8" r:id="rId3"/>
    <sheet name="Unit 3" sheetId="2" r:id="rId4"/>
  </sheets>
  <definedNames>
    <definedName name="_xlnm.Print_Titles" localSheetId="1">'Unit 1'!$1:$6</definedName>
    <definedName name="_xlnm.Print_Titles" localSheetId="2">'Unit 2'!$1:$6</definedName>
    <definedName name="_xlnm.Print_Titles" localSheetId="3">'Unit 3'!$1:$6</definedName>
  </definedNames>
  <calcPr calcId="125725"/>
</workbook>
</file>

<file path=xl/calcChain.xml><?xml version="1.0" encoding="utf-8"?>
<calcChain xmlns="http://schemas.openxmlformats.org/spreadsheetml/2006/main">
  <c r="K38" i="7"/>
  <c r="F20" i="8"/>
  <c r="B20"/>
  <c r="A19" s="1"/>
  <c r="A12" i="1" s="1"/>
  <c r="F19" i="8"/>
  <c r="D19"/>
  <c r="K19"/>
  <c r="E12" i="1"/>
  <c r="F39" i="7"/>
  <c r="B39"/>
  <c r="A38" s="1"/>
  <c r="F38"/>
  <c r="D38" s="1"/>
  <c r="B26" i="2"/>
  <c r="A25" s="1"/>
  <c r="F26"/>
  <c r="F25"/>
  <c r="D25"/>
  <c r="K25"/>
  <c r="E13" i="1"/>
  <c r="E11"/>
  <c r="A11" l="1"/>
  <c r="A13"/>
</calcChain>
</file>

<file path=xl/sharedStrings.xml><?xml version="1.0" encoding="utf-8"?>
<sst xmlns="http://schemas.openxmlformats.org/spreadsheetml/2006/main" count="388" uniqueCount="194">
  <si>
    <t>P</t>
  </si>
  <si>
    <t>F</t>
  </si>
  <si>
    <t>Unit Number</t>
  </si>
  <si>
    <t>Pass/Fail Status</t>
  </si>
  <si>
    <t>Team Name</t>
  </si>
  <si>
    <t>Project Name</t>
  </si>
  <si>
    <t>Client Name</t>
  </si>
  <si>
    <t>Test Case</t>
  </si>
  <si>
    <t>Comments</t>
  </si>
  <si>
    <t>Directory Page</t>
  </si>
  <si>
    <t>Comments or brief description</t>
  </si>
  <si>
    <t>Integrated with these units</t>
  </si>
  <si>
    <t>Date Last Tested</t>
  </si>
  <si>
    <r>
      <rPr>
        <b/>
        <i/>
        <sz val="12"/>
        <rFont val="Arial"/>
        <family val="2"/>
      </rPr>
      <t>System Test</t>
    </r>
    <r>
      <rPr>
        <b/>
        <sz val="12"/>
        <rFont val="Arial"/>
        <family val="2"/>
      </rPr>
      <t xml:space="preserve"> - Test Results</t>
    </r>
  </si>
  <si>
    <r>
      <t xml:space="preserve">Directory of </t>
    </r>
    <r>
      <rPr>
        <b/>
        <i/>
        <sz val="10"/>
        <rFont val="Arial"/>
        <family val="2"/>
      </rPr>
      <t xml:space="preserve">Unit Tests </t>
    </r>
    <r>
      <rPr>
        <sz val="10"/>
        <rFont val="Arial"/>
      </rPr>
      <t xml:space="preserve">(note: this could also be called an </t>
    </r>
    <r>
      <rPr>
        <b/>
        <i/>
        <sz val="10"/>
        <rFont val="Arial"/>
        <family val="2"/>
      </rPr>
      <t>Index</t>
    </r>
    <r>
      <rPr>
        <sz val="10"/>
        <rFont val="Arial"/>
      </rPr>
      <t xml:space="preserve"> or a </t>
    </r>
    <r>
      <rPr>
        <b/>
        <i/>
        <sz val="10"/>
        <rFont val="Arial"/>
        <family val="2"/>
      </rPr>
      <t>Catalog</t>
    </r>
    <r>
      <rPr>
        <sz val="10"/>
        <rFont val="Arial"/>
      </rPr>
      <t>)</t>
    </r>
  </si>
  <si>
    <t>Unit Test Name</t>
  </si>
  <si>
    <t>passing</t>
  </si>
  <si>
    <t>Name for test case 1.008</t>
  </si>
  <si>
    <t>Name for test case 1.009</t>
  </si>
  <si>
    <t>Name for test case 1.010</t>
  </si>
  <si>
    <t>Name for test case 1.011</t>
  </si>
  <si>
    <t>Name for test case 1.012</t>
  </si>
  <si>
    <t>Name for test case 1.013</t>
  </si>
  <si>
    <t>Name for test case 1.014</t>
  </si>
  <si>
    <t>Name for test case 1.015</t>
  </si>
  <si>
    <t>Name for test case 1.016</t>
  </si>
  <si>
    <t>tests</t>
  </si>
  <si>
    <t>Test Number</t>
  </si>
  <si>
    <t>Description</t>
  </si>
  <si>
    <t>2, 3</t>
  </si>
  <si>
    <t>2,3</t>
  </si>
  <si>
    <t>Steps to be Executed</t>
  </si>
  <si>
    <t>State Before Test</t>
  </si>
  <si>
    <t>Action to perform test (input)</t>
  </si>
  <si>
    <t>Expected result</t>
  </si>
  <si>
    <t>Observed result</t>
  </si>
  <si>
    <t>Tested By</t>
  </si>
  <si>
    <t>Test Date</t>
  </si>
  <si>
    <t>passed</t>
  </si>
  <si>
    <t>failed</t>
  </si>
  <si>
    <t xml:space="preserve">Date of last test = </t>
  </si>
  <si>
    <t>= Unit Summary</t>
  </si>
  <si>
    <t>Java Online Learning Tutor</t>
  </si>
  <si>
    <t>Registration</t>
  </si>
  <si>
    <t>Allows user to create an account.</t>
  </si>
  <si>
    <t>The two password entries do not match</t>
  </si>
  <si>
    <t>Enter a password that violates the limitations on passwords.</t>
  </si>
  <si>
    <t>Error message "Password entries do not match."</t>
  </si>
  <si>
    <t>Put a special character into an entry field.</t>
  </si>
  <si>
    <t>Username already exists</t>
  </si>
  <si>
    <t>Enter a username that has been used already</t>
  </si>
  <si>
    <t>Error message "This username has already been taken."</t>
  </si>
  <si>
    <t>Press submit.</t>
  </si>
  <si>
    <t>Empty Form.</t>
  </si>
  <si>
    <t>Password field empty</t>
  </si>
  <si>
    <t>Both password fields empty</t>
  </si>
  <si>
    <t>Make the passwords not match, then press submit.</t>
  </si>
  <si>
    <t>Fill out reaminder of form, then press submit.</t>
  </si>
  <si>
    <t>Null Username Field</t>
  </si>
  <si>
    <t>Fill out remainder of form. Press submit.</t>
  </si>
  <si>
    <t>Displays message "Please fill out username Field"</t>
  </si>
  <si>
    <t>Null First Name Field</t>
  </si>
  <si>
    <t>Displays message "Please fill out First name Field"</t>
  </si>
  <si>
    <t>Null Last Name Field</t>
  </si>
  <si>
    <t>Displays message "Please fill out Last name Field"</t>
  </si>
  <si>
    <t>Null Initial Password Field</t>
  </si>
  <si>
    <t>Displays message "Please fill out Initial Password Field"</t>
  </si>
  <si>
    <t>Invalid Character Entry in Username Field</t>
  </si>
  <si>
    <t>Error message "Please do not enter special characters in the Username Field"</t>
  </si>
  <si>
    <t>Invalid Character Entry in First name Field</t>
  </si>
  <si>
    <t>Error message "Please do not enter special characters in the First Name Field"</t>
  </si>
  <si>
    <t>Invalid Character Entry in Last name Field</t>
  </si>
  <si>
    <t>Error message "Please do not enter special characters in the Last Name Field"</t>
  </si>
  <si>
    <t>Invalid Character Entry in Initial Password Field</t>
  </si>
  <si>
    <t>Error message "Please do not enter special characters in the Initial Password Field"</t>
  </si>
  <si>
    <t>Initial Password Entry is not at least 6 characters long.</t>
  </si>
  <si>
    <t>Error message "Initial Password entry is not at least 6 characters long"</t>
  </si>
  <si>
    <t>Initial Password Entry does not contain a number.</t>
  </si>
  <si>
    <t>Error message "Initial Password entry must contain a number."</t>
  </si>
  <si>
    <t>Log On</t>
  </si>
  <si>
    <t>Allows users to log on using their accounts.</t>
  </si>
  <si>
    <t>Enter a password that is longer than 6 characters.</t>
  </si>
  <si>
    <t>Null Password Field</t>
  </si>
  <si>
    <t>Displays message "Please fill out Password Field"</t>
  </si>
  <si>
    <t>Input incorrect Username and password combination.</t>
  </si>
  <si>
    <t>Test for Lockout.</t>
  </si>
  <si>
    <t>Displays Message: "Too many incorrect login  attempts have been made. This Username has been temporarally locked, Please try again later."</t>
  </si>
  <si>
    <t>Displays message: "Username and Password combination do not match our records."</t>
  </si>
  <si>
    <t>Non-existing username.</t>
  </si>
  <si>
    <t>Input a username which does not exist.</t>
  </si>
  <si>
    <t>Incorrect Password for given username.</t>
  </si>
  <si>
    <t>Click on link.</t>
  </si>
  <si>
    <t>Null Email Field</t>
  </si>
  <si>
    <t>Displays message "Please fill out Email Field"</t>
  </si>
  <si>
    <t>Invalid Character Entry in Email Field</t>
  </si>
  <si>
    <t>Error message "Please do not enter special characters in the Email Field"</t>
  </si>
  <si>
    <t>The two email entries do not match</t>
  </si>
  <si>
    <t>Make the emails not match, then press submit.</t>
  </si>
  <si>
    <t>Both email fields empty</t>
  </si>
  <si>
    <t>Error message "Email entries do not match."</t>
  </si>
  <si>
    <t>Put an invalid character into an entry field.</t>
  </si>
  <si>
    <t>Graduating Year dropdown is left on blank option.</t>
  </si>
  <si>
    <t>Leave Graduating year dropdown menu on the blank option.</t>
  </si>
  <si>
    <t>Error message "Please select your graduating year from the dropdown menu."</t>
  </si>
  <si>
    <t>Correct Information is put in First Name</t>
  </si>
  <si>
    <t>Enter valid information into the First Name Field</t>
  </si>
  <si>
    <t>Fill out the remainder of the form, press submit.</t>
  </si>
  <si>
    <t>No error message should appear regarding the First Name field.</t>
  </si>
  <si>
    <t>Correct Information is put in Last Name</t>
  </si>
  <si>
    <t>Enter valid information into the Last Name Field</t>
  </si>
  <si>
    <t>No error message should appear regarding the Last Name field.</t>
  </si>
  <si>
    <t>Correct Information is put in Email field</t>
  </si>
  <si>
    <t>Enter valid information into the Email Field</t>
  </si>
  <si>
    <t>No error message should appear regarding the Email field.</t>
  </si>
  <si>
    <t>Correct Information is put in Confirm Email field</t>
  </si>
  <si>
    <t>Enter valid information into the Confirm Email Field</t>
  </si>
  <si>
    <t>No error message should appear regarding the Confirm Email field.</t>
  </si>
  <si>
    <t>Correct Information is put in Username field</t>
  </si>
  <si>
    <t>Enter valid information into the Username Field</t>
  </si>
  <si>
    <t>No error message should appear regarding the Username field.</t>
  </si>
  <si>
    <t>Confirm Password Entry does not contain a number.</t>
  </si>
  <si>
    <t>Error message "Confirm Password entry must contain a number."</t>
  </si>
  <si>
    <t>Confirm Password Entry is not at least 6 characters long.</t>
  </si>
  <si>
    <t>Error message "Confirm Password entry is not at least 6 characters long"</t>
  </si>
  <si>
    <t>Put a different password in the Confirm password field.</t>
  </si>
  <si>
    <t>Null Confirm Password Field</t>
  </si>
  <si>
    <t>Displays message "Please fill out Confirm Password Field"</t>
  </si>
  <si>
    <t>Invalid Character Entry in Confirm Password Field</t>
  </si>
  <si>
    <t>Error message "Please do not enter special characters in the Confirm Password Field"</t>
  </si>
  <si>
    <t>Invalid Character Entry in Confirm Email Field</t>
  </si>
  <si>
    <t>Put a different email in the Confirm email field.</t>
  </si>
  <si>
    <t>Correct Information is put in Password field</t>
  </si>
  <si>
    <t>Enter valid information into the Password Field</t>
  </si>
  <si>
    <t>No error message should appear regarding the Password field.</t>
  </si>
  <si>
    <t>Correct Information is put in Confirm Password field</t>
  </si>
  <si>
    <t>Enter valid information into the Confirm Password Field</t>
  </si>
  <si>
    <t>No error message should appear regarding the Confirm Password field.</t>
  </si>
  <si>
    <t>Graduating Year dropdown is on an option other than blank.</t>
  </si>
  <si>
    <t>Select a year on the Graduating Year dropdown menu.</t>
  </si>
  <si>
    <t>No error message should appear regarding the Graduating Year Dropdown menu.</t>
  </si>
  <si>
    <t>Link to Reset password.</t>
  </si>
  <si>
    <t>Click on the "Reset password" link.</t>
  </si>
  <si>
    <t>Should redirect to reset password screen.</t>
  </si>
  <si>
    <t>Link to About JOLT.</t>
  </si>
  <si>
    <t>Click on the "About JOLT" link.</t>
  </si>
  <si>
    <t>Should redirect to about JOLT screen.</t>
  </si>
  <si>
    <t>Link to Register.</t>
  </si>
  <si>
    <t>Click on the "Register" link.</t>
  </si>
  <si>
    <t>Should redirect to Register screen.</t>
  </si>
  <si>
    <t>Answer Problem</t>
  </si>
  <si>
    <t>This is where a student can submit an answer to a problem for testing and feedback.</t>
  </si>
  <si>
    <t>Reset Problem</t>
  </si>
  <si>
    <t>Change the data in the Source Code Field</t>
  </si>
  <si>
    <t>Click the Reset Problem Button</t>
  </si>
  <si>
    <t>Source Code Field's data becomes the default</t>
  </si>
  <si>
    <t>Previous</t>
  </si>
  <si>
    <t>Go to the previous problem in the set</t>
  </si>
  <si>
    <t>Click the Previous Button</t>
  </si>
  <si>
    <t>Page was loaded</t>
  </si>
  <si>
    <t>Takes you to the previous problem</t>
  </si>
  <si>
    <t>Next</t>
  </si>
  <si>
    <t>Go to the next problem in the set</t>
  </si>
  <si>
    <t>Click the Next Button</t>
  </si>
  <si>
    <t>Takes you to the next problem</t>
  </si>
  <si>
    <t>View Overview</t>
  </si>
  <si>
    <t>See the Overview of the problem set</t>
  </si>
  <si>
    <t>Click the Back to Overview Button</t>
  </si>
  <si>
    <t>Takes you to the problem set overview page</t>
  </si>
  <si>
    <t>Submit Answer</t>
  </si>
  <si>
    <t>Insert correct input into the text box.</t>
  </si>
  <si>
    <t>Click on the "Compile, Save, Run" Button.</t>
  </si>
  <si>
    <t>Default values were in the the Source Code Field</t>
  </si>
  <si>
    <t>Timeout Error</t>
  </si>
  <si>
    <t>Insert code that produces an infinite loop.</t>
  </si>
  <si>
    <t>Processes and shows a timeout error.</t>
  </si>
  <si>
    <t>Runtime Errors</t>
  </si>
  <si>
    <t>Insert code that will produce a runtime error.</t>
  </si>
  <si>
    <t>Processes and shows the first runtime error generated.</t>
  </si>
  <si>
    <t>Processes and shows results for the test cases, pass or fail. Submited solution will be saved in a database.</t>
  </si>
  <si>
    <t>Incorrectly attempt to log on 3 times with the same username.</t>
  </si>
  <si>
    <t>No error message should appear regarding the Username field. Redirected to home page.</t>
  </si>
  <si>
    <t>No error message should appear regarding the Password field. Redirected to home page.</t>
  </si>
  <si>
    <t>Leave username field blank.</t>
  </si>
  <si>
    <t>Leave password field blank.</t>
  </si>
  <si>
    <t>Leave first name field blank.</t>
  </si>
  <si>
    <t>Leave last name field blank.</t>
  </si>
  <si>
    <t>Leave initial password field blank.</t>
  </si>
  <si>
    <t>Leave confirm password field blank.</t>
  </si>
  <si>
    <t>Leave email field blank.</t>
  </si>
  <si>
    <t>Log on</t>
  </si>
  <si>
    <t>p</t>
  </si>
  <si>
    <t>518 Interactive</t>
  </si>
  <si>
    <t>J.O.L.T.</t>
  </si>
  <si>
    <t>Dr. Darren Lim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</si>
</sst>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m/d/yy;@"/>
  </numFmts>
  <fonts count="11">
    <font>
      <sz val="10"/>
      <name val="Arial"/>
    </font>
    <font>
      <sz val="10"/>
      <name val="Arial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/>
    <xf numFmtId="0" fontId="0" fillId="0" borderId="1" xfId="0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4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4" xfId="0" applyFont="1" applyBorder="1" applyAlignment="1">
      <alignment horizontal="center"/>
    </xf>
    <xf numFmtId="0" fontId="5" fillId="0" borderId="0" xfId="1" applyAlignment="1" applyProtection="1">
      <alignment horizontal="left"/>
    </xf>
    <xf numFmtId="0" fontId="8" fillId="0" borderId="0" xfId="0" applyFont="1" applyAlignment="1">
      <alignment horizontal="left"/>
    </xf>
    <xf numFmtId="0" fontId="4" fillId="0" borderId="2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5" fillId="0" borderId="4" xfId="1" applyBorder="1" applyAlignment="1" applyProtection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9" fontId="4" fillId="0" borderId="8" xfId="2" applyFont="1" applyBorder="1" applyAlignment="1">
      <alignment horizontal="right"/>
    </xf>
    <xf numFmtId="0" fontId="4" fillId="0" borderId="8" xfId="0" applyFont="1" applyBorder="1" applyAlignment="1"/>
    <xf numFmtId="0" fontId="4" fillId="0" borderId="1" xfId="0" applyFont="1" applyBorder="1" applyAlignment="1"/>
    <xf numFmtId="1" fontId="4" fillId="0" borderId="1" xfId="2" applyNumberFormat="1" applyFont="1" applyBorder="1" applyAlignment="1">
      <alignment horizontal="right"/>
    </xf>
    <xf numFmtId="0" fontId="0" fillId="0" borderId="3" xfId="0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0" xfId="0" applyAlignment="1">
      <alignment wrapText="1"/>
    </xf>
    <xf numFmtId="0" fontId="4" fillId="0" borderId="4" xfId="0" applyFon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1" fontId="4" fillId="0" borderId="8" xfId="2" applyNumberFormat="1" applyFont="1" applyBorder="1" applyAlignment="1">
      <alignment horizontal="right"/>
    </xf>
    <xf numFmtId="14" fontId="5" fillId="0" borderId="4" xfId="1" applyNumberFormat="1" applyBorder="1" applyAlignment="1" applyProtection="1">
      <alignment horizontal="left" vertical="top" wrapText="1"/>
    </xf>
    <xf numFmtId="14" fontId="4" fillId="0" borderId="3" xfId="0" applyNumberFormat="1" applyFont="1" applyBorder="1" applyAlignment="1">
      <alignment horizontal="left" vertical="top" wrapText="1"/>
    </xf>
    <xf numFmtId="14" fontId="0" fillId="0" borderId="4" xfId="0" applyNumberFormat="1" applyBorder="1" applyAlignment="1">
      <alignment horizontal="left" vertical="top" wrapText="1"/>
    </xf>
    <xf numFmtId="14" fontId="0" fillId="0" borderId="5" xfId="0" applyNumberFormat="1" applyBorder="1" applyAlignment="1">
      <alignment horizontal="left" vertical="top" wrapText="1"/>
    </xf>
    <xf numFmtId="165" fontId="4" fillId="0" borderId="8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8" xfId="0" quotePrefix="1" applyFont="1" applyBorder="1" applyAlignment="1">
      <alignment vertical="center"/>
    </xf>
    <xf numFmtId="1" fontId="4" fillId="0" borderId="1" xfId="2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9" fontId="4" fillId="0" borderId="8" xfId="2" applyFont="1" applyBorder="1" applyAlignment="1">
      <alignment horizontal="right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quotePrefix="1" applyFont="1" applyBorder="1" applyAlignment="1">
      <alignment vertical="center" wrapText="1"/>
    </xf>
    <xf numFmtId="0" fontId="4" fillId="0" borderId="8" xfId="0" applyFont="1" applyBorder="1" applyAlignment="1">
      <alignment wrapText="1"/>
    </xf>
    <xf numFmtId="1" fontId="4" fillId="0" borderId="8" xfId="2" applyNumberFormat="1" applyFont="1" applyBorder="1" applyAlignment="1">
      <alignment horizontal="right" wrapText="1"/>
    </xf>
    <xf numFmtId="165" fontId="4" fillId="0" borderId="8" xfId="0" applyNumberFormat="1" applyFont="1" applyBorder="1" applyAlignment="1">
      <alignment vertical="center" wrapText="1"/>
    </xf>
    <xf numFmtId="1" fontId="4" fillId="0" borderId="1" xfId="2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1" fontId="4" fillId="0" borderId="1" xfId="2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5" fillId="0" borderId="0" xfId="1" applyAlignment="1" applyProtection="1">
      <alignment horizontal="left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/>
    <xf numFmtId="14" fontId="0" fillId="0" borderId="3" xfId="0" applyNumberFormat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165" fontId="0" fillId="0" borderId="10" xfId="0" applyNumberForma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4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top" wrapText="1"/>
    </xf>
  </cellXfs>
  <cellStyles count="3">
    <cellStyle name="Hyperlink" xfId="1" builtinId="8"/>
    <cellStyle name="Normal" xfId="0" builtinId="0"/>
    <cellStyle name="Percent" xfId="2" builtinId="5"/>
  </cellStyles>
  <dxfs count="3"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workbookViewId="0">
      <selection activeCell="C28" sqref="C28"/>
    </sheetView>
  </sheetViews>
  <sheetFormatPr defaultRowHeight="12.75"/>
  <cols>
    <col min="1" max="1" width="7.85546875" style="2" customWidth="1"/>
    <col min="2" max="2" width="4.7109375" style="2" customWidth="1"/>
    <col min="3" max="3" width="8.7109375" customWidth="1"/>
    <col min="4" max="4" width="12.28515625" customWidth="1"/>
    <col min="5" max="5" width="12" customWidth="1"/>
    <col min="6" max="6" width="39.7109375" customWidth="1"/>
    <col min="7" max="7" width="16.42578125" customWidth="1"/>
  </cols>
  <sheetData>
    <row r="1" spans="1:7" ht="15.75">
      <c r="A1" s="21" t="s">
        <v>13</v>
      </c>
      <c r="B1" s="21"/>
    </row>
    <row r="3" spans="1:7" s="1" customFormat="1">
      <c r="A3" s="6" t="s">
        <v>4</v>
      </c>
      <c r="B3" s="6"/>
      <c r="C3" s="6" t="s">
        <v>191</v>
      </c>
      <c r="D3" s="6"/>
      <c r="E3" s="6"/>
      <c r="F3" s="6"/>
      <c r="G3" s="3"/>
    </row>
    <row r="4" spans="1:7" s="1" customFormat="1">
      <c r="A4" s="6" t="s">
        <v>5</v>
      </c>
      <c r="B4" s="6"/>
      <c r="C4" s="6" t="s">
        <v>192</v>
      </c>
      <c r="D4" s="6"/>
      <c r="E4" s="6"/>
      <c r="G4" s="3"/>
    </row>
    <row r="5" spans="1:7" s="1" customFormat="1">
      <c r="A5" s="6" t="s">
        <v>6</v>
      </c>
      <c r="B5" s="6"/>
      <c r="C5" s="6" t="s">
        <v>193</v>
      </c>
      <c r="D5" s="6"/>
      <c r="E5" s="6"/>
      <c r="F5" s="6"/>
      <c r="G5" s="3"/>
    </row>
    <row r="6" spans="1:7" s="1" customFormat="1">
      <c r="A6" s="6"/>
      <c r="B6" s="6"/>
      <c r="C6" s="6"/>
      <c r="D6" s="6"/>
      <c r="E6" s="6"/>
      <c r="F6" s="6"/>
      <c r="G6" s="3"/>
    </row>
    <row r="7" spans="1:7">
      <c r="A7" s="6" t="s">
        <v>14</v>
      </c>
      <c r="B7" s="6"/>
      <c r="C7" s="7"/>
      <c r="D7" s="7"/>
      <c r="E7" s="7"/>
      <c r="F7" s="7"/>
    </row>
    <row r="8" spans="1:7" ht="13.5" thickBot="1">
      <c r="A8" s="16"/>
      <c r="B8" s="16"/>
      <c r="C8" s="8"/>
      <c r="D8" s="8"/>
      <c r="E8" s="8"/>
      <c r="F8" s="7"/>
    </row>
    <row r="9" spans="1:7" s="4" customFormat="1" ht="26.25" thickBot="1">
      <c r="A9" s="84" t="s">
        <v>3</v>
      </c>
      <c r="B9" s="85"/>
      <c r="C9" s="9" t="s">
        <v>2</v>
      </c>
      <c r="D9" s="22" t="s">
        <v>15</v>
      </c>
      <c r="E9" s="22" t="s">
        <v>12</v>
      </c>
      <c r="F9" s="10" t="s">
        <v>10</v>
      </c>
      <c r="G9" s="22" t="s">
        <v>11</v>
      </c>
    </row>
    <row r="10" spans="1:7" s="4" customFormat="1">
      <c r="A10" s="11"/>
      <c r="B10" s="11"/>
      <c r="C10" s="11"/>
      <c r="D10" s="30"/>
      <c r="E10" s="54"/>
      <c r="F10" s="31"/>
      <c r="G10" s="31"/>
    </row>
    <row r="11" spans="1:7">
      <c r="A11" s="19" t="str">
        <f>IF('Unit 3'!$A$25="P","P", IF(#REF!="F","F","??"))</f>
        <v>P</v>
      </c>
      <c r="B11" s="19" t="s">
        <v>1</v>
      </c>
      <c r="C11" s="12">
        <v>1</v>
      </c>
      <c r="D11" s="28" t="s">
        <v>43</v>
      </c>
      <c r="E11" s="53">
        <f>'Unit 3'!K25</f>
        <v>0</v>
      </c>
      <c r="F11" s="29"/>
      <c r="G11" s="26" t="s">
        <v>29</v>
      </c>
    </row>
    <row r="12" spans="1:7">
      <c r="A12" s="19" t="str">
        <f>'Unit 2'!A19</f>
        <v>P</v>
      </c>
      <c r="B12" s="19" t="s">
        <v>1</v>
      </c>
      <c r="C12" s="12">
        <v>2</v>
      </c>
      <c r="D12" s="28" t="s">
        <v>189</v>
      </c>
      <c r="E12" s="53">
        <f>'Unit 2'!K19</f>
        <v>0</v>
      </c>
      <c r="F12" s="29"/>
      <c r="G12" s="27">
        <v>3</v>
      </c>
    </row>
    <row r="13" spans="1:7" ht="25.5">
      <c r="A13" s="19" t="str">
        <f>'Unit 3'!A25</f>
        <v>P</v>
      </c>
      <c r="B13" s="19" t="s">
        <v>1</v>
      </c>
      <c r="C13" s="12">
        <v>3</v>
      </c>
      <c r="D13" s="28" t="s">
        <v>149</v>
      </c>
      <c r="E13" s="53">
        <f>'Unit 3'!K25</f>
        <v>0</v>
      </c>
      <c r="F13" s="29"/>
      <c r="G13" s="26" t="s">
        <v>30</v>
      </c>
    </row>
    <row r="14" spans="1:7">
      <c r="A14" s="19"/>
      <c r="B14" s="19"/>
      <c r="C14" s="12"/>
      <c r="D14" s="27"/>
      <c r="E14" s="55"/>
      <c r="F14" s="29"/>
      <c r="G14" s="27"/>
    </row>
    <row r="15" spans="1:7">
      <c r="A15" s="19"/>
      <c r="B15" s="19"/>
      <c r="C15" s="12"/>
      <c r="D15" s="27"/>
      <c r="E15" s="55"/>
      <c r="F15" s="29"/>
      <c r="G15" s="27"/>
    </row>
    <row r="16" spans="1:7">
      <c r="A16" s="19"/>
      <c r="B16" s="19"/>
      <c r="C16" s="13"/>
      <c r="D16" s="27"/>
      <c r="E16" s="55"/>
      <c r="F16" s="27"/>
      <c r="G16" s="27"/>
    </row>
    <row r="17" spans="1:7">
      <c r="A17" s="19"/>
      <c r="B17" s="19"/>
      <c r="C17" s="13"/>
      <c r="D17" s="27"/>
      <c r="E17" s="55"/>
      <c r="F17" s="27"/>
      <c r="G17" s="27"/>
    </row>
    <row r="18" spans="1:7">
      <c r="A18" s="19"/>
      <c r="B18" s="19"/>
      <c r="C18" s="13"/>
      <c r="D18" s="27"/>
      <c r="E18" s="55"/>
      <c r="F18" s="27"/>
      <c r="G18" s="27"/>
    </row>
    <row r="19" spans="1:7">
      <c r="A19" s="19"/>
      <c r="B19" s="19"/>
      <c r="C19" s="13"/>
      <c r="D19" s="27"/>
      <c r="E19" s="55"/>
      <c r="F19" s="27"/>
      <c r="G19" s="27"/>
    </row>
    <row r="20" spans="1:7">
      <c r="A20" s="12"/>
      <c r="B20" s="12"/>
      <c r="C20" s="13"/>
      <c r="D20" s="27"/>
      <c r="E20" s="55"/>
      <c r="F20" s="27"/>
      <c r="G20" s="27"/>
    </row>
    <row r="21" spans="1:7">
      <c r="A21" s="12"/>
      <c r="B21" s="12"/>
      <c r="C21" s="13"/>
      <c r="D21" s="27"/>
      <c r="E21" s="55"/>
      <c r="F21" s="27"/>
      <c r="G21" s="27"/>
    </row>
    <row r="22" spans="1:7">
      <c r="A22" s="12"/>
      <c r="B22" s="12"/>
      <c r="C22" s="13"/>
      <c r="D22" s="27"/>
      <c r="E22" s="55"/>
      <c r="F22" s="27"/>
      <c r="G22" s="27"/>
    </row>
    <row r="23" spans="1:7">
      <c r="A23" s="12"/>
      <c r="B23" s="12"/>
      <c r="C23" s="13"/>
      <c r="D23" s="27"/>
      <c r="E23" s="55"/>
      <c r="F23" s="27"/>
      <c r="G23" s="27"/>
    </row>
    <row r="24" spans="1:7">
      <c r="A24" s="12"/>
      <c r="B24" s="12"/>
      <c r="C24" s="13"/>
      <c r="D24" s="27"/>
      <c r="E24" s="55"/>
      <c r="F24" s="27"/>
      <c r="G24" s="27"/>
    </row>
    <row r="25" spans="1:7">
      <c r="A25" s="12"/>
      <c r="B25" s="12"/>
      <c r="C25" s="13"/>
      <c r="D25" s="27"/>
      <c r="E25" s="55"/>
      <c r="F25" s="27"/>
      <c r="G25" s="27"/>
    </row>
    <row r="26" spans="1:7">
      <c r="A26" s="12"/>
      <c r="B26" s="12"/>
      <c r="C26" s="13"/>
      <c r="D26" s="27"/>
      <c r="E26" s="55"/>
      <c r="F26" s="27"/>
      <c r="G26" s="27"/>
    </row>
    <row r="27" spans="1:7">
      <c r="A27" s="12"/>
      <c r="B27" s="12"/>
      <c r="C27" s="13"/>
      <c r="D27" s="27"/>
      <c r="E27" s="55"/>
      <c r="F27" s="27"/>
      <c r="G27" s="27"/>
    </row>
    <row r="28" spans="1:7">
      <c r="A28" s="12"/>
      <c r="B28" s="12"/>
      <c r="C28" s="13"/>
      <c r="D28" s="27"/>
      <c r="E28" s="55"/>
      <c r="F28" s="27"/>
      <c r="G28" s="27"/>
    </row>
    <row r="29" spans="1:7">
      <c r="A29" s="12"/>
      <c r="B29" s="12"/>
      <c r="C29" s="13"/>
      <c r="D29" s="27"/>
      <c r="E29" s="55"/>
      <c r="F29" s="27"/>
      <c r="G29" s="27"/>
    </row>
    <row r="30" spans="1:7">
      <c r="A30" s="12"/>
      <c r="B30" s="12"/>
      <c r="C30" s="13"/>
      <c r="D30" s="27"/>
      <c r="E30" s="55"/>
      <c r="F30" s="27"/>
      <c r="G30" s="27"/>
    </row>
    <row r="31" spans="1:7">
      <c r="A31" s="12"/>
      <c r="B31" s="12"/>
      <c r="C31" s="13"/>
      <c r="D31" s="27"/>
      <c r="E31" s="55"/>
      <c r="F31" s="27"/>
      <c r="G31" s="27"/>
    </row>
    <row r="32" spans="1:7">
      <c r="A32" s="12"/>
      <c r="B32" s="12"/>
      <c r="C32" s="13"/>
      <c r="D32" s="27"/>
      <c r="E32" s="55"/>
      <c r="F32" s="27"/>
      <c r="G32" s="27"/>
    </row>
    <row r="33" spans="1:7" ht="13.5" thickBot="1">
      <c r="A33" s="14"/>
      <c r="B33" s="14"/>
      <c r="C33" s="15"/>
      <c r="D33" s="32"/>
      <c r="E33" s="56"/>
      <c r="F33" s="32"/>
      <c r="G33" s="32"/>
    </row>
  </sheetData>
  <dataConsolidate/>
  <mergeCells count="1">
    <mergeCell ref="A9:B9"/>
  </mergeCells>
  <phoneticPr fontId="6" type="noConversion"/>
  <hyperlinks>
    <hyperlink ref="D11" location="'Unit 1'!A1" display="Unit Test #1"/>
    <hyperlink ref="D12" location="'Unit 2'!A1" display="Unit Test #2"/>
    <hyperlink ref="D13" location="'Unit 3'!A1" display="Unit Test #3"/>
  </hyperlinks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Normal="100" workbookViewId="0">
      <selection activeCell="A6" sqref="A6:IV6"/>
    </sheetView>
  </sheetViews>
  <sheetFormatPr defaultRowHeight="12.75"/>
  <cols>
    <col min="1" max="1" width="11.42578125" style="44" customWidth="1"/>
    <col min="2" max="2" width="11.42578125" style="77" customWidth="1"/>
    <col min="3" max="3" width="19.42578125" style="77" customWidth="1"/>
    <col min="4" max="9" width="16.7109375" style="44" customWidth="1"/>
    <col min="10" max="10" width="6.7109375" style="44" customWidth="1"/>
    <col min="11" max="11" width="8" style="44" customWidth="1"/>
    <col min="12" max="16384" width="9.140625" style="44"/>
  </cols>
  <sheetData>
    <row r="1" spans="1:11" s="63" customFormat="1">
      <c r="A1" s="17" t="s">
        <v>42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>
      <c r="A2" s="3" t="s">
        <v>43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>
      <c r="A3" s="90" t="s">
        <v>44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 ht="13.5" thickBo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1" ht="13.5" thickBot="1">
      <c r="A5" s="24"/>
      <c r="B5" s="84" t="s">
        <v>7</v>
      </c>
      <c r="C5" s="85"/>
      <c r="D5" s="25"/>
      <c r="E5" s="25"/>
      <c r="F5" s="25"/>
      <c r="G5" s="25"/>
      <c r="H5" s="25"/>
      <c r="I5" s="25"/>
      <c r="J5" s="25"/>
    </row>
    <row r="6" spans="1:11" s="66" customFormat="1" ht="48.75" customHeight="1" thickBot="1">
      <c r="A6" s="60" t="s">
        <v>3</v>
      </c>
      <c r="B6" s="23" t="s">
        <v>27</v>
      </c>
      <c r="C6" s="23" t="s">
        <v>28</v>
      </c>
      <c r="D6" s="23" t="s">
        <v>33</v>
      </c>
      <c r="E6" s="23" t="s">
        <v>31</v>
      </c>
      <c r="F6" s="23" t="s">
        <v>32</v>
      </c>
      <c r="G6" s="23" t="s">
        <v>34</v>
      </c>
      <c r="H6" s="23" t="s">
        <v>35</v>
      </c>
      <c r="I6" s="23" t="s">
        <v>8</v>
      </c>
      <c r="J6" s="23" t="s">
        <v>36</v>
      </c>
      <c r="K6" s="23" t="s">
        <v>37</v>
      </c>
    </row>
    <row r="7" spans="1:11" ht="26.1" customHeight="1">
      <c r="A7" s="11"/>
      <c r="B7" s="37"/>
      <c r="C7" s="50"/>
      <c r="D7" s="43"/>
      <c r="E7" s="43"/>
      <c r="F7" s="43"/>
      <c r="G7" s="43"/>
      <c r="H7" s="43"/>
      <c r="I7" s="43"/>
      <c r="J7" s="43"/>
      <c r="K7" s="43"/>
    </row>
    <row r="8" spans="1:11" ht="38.25">
      <c r="A8" s="45" t="s">
        <v>0</v>
      </c>
      <c r="B8" s="46">
        <v>1.0009999999999999</v>
      </c>
      <c r="C8" s="38" t="s">
        <v>58</v>
      </c>
      <c r="D8" s="39" t="s">
        <v>182</v>
      </c>
      <c r="E8" s="39" t="s">
        <v>59</v>
      </c>
      <c r="F8" s="39" t="s">
        <v>53</v>
      </c>
      <c r="G8" s="39" t="s">
        <v>60</v>
      </c>
      <c r="H8" s="39"/>
      <c r="I8" s="39"/>
      <c r="J8" s="39"/>
      <c r="K8" s="47"/>
    </row>
    <row r="9" spans="1:11" ht="63.75">
      <c r="A9" s="45" t="s">
        <v>0</v>
      </c>
      <c r="B9" s="46">
        <v>1.002</v>
      </c>
      <c r="C9" s="38" t="s">
        <v>75</v>
      </c>
      <c r="D9" s="39" t="s">
        <v>81</v>
      </c>
      <c r="E9" s="39" t="s">
        <v>52</v>
      </c>
      <c r="F9" s="39" t="s">
        <v>54</v>
      </c>
      <c r="G9" s="39" t="s">
        <v>76</v>
      </c>
      <c r="H9" s="39"/>
      <c r="I9" s="39"/>
      <c r="J9" s="39"/>
      <c r="K9" s="47"/>
    </row>
    <row r="10" spans="1:11" ht="54.75" customHeight="1">
      <c r="A10" s="45" t="s">
        <v>0</v>
      </c>
      <c r="B10" s="46">
        <v>1.0029999999999999</v>
      </c>
      <c r="C10" s="38" t="s">
        <v>122</v>
      </c>
      <c r="D10" s="39" t="s">
        <v>81</v>
      </c>
      <c r="E10" s="39" t="s">
        <v>52</v>
      </c>
      <c r="F10" s="39" t="s">
        <v>54</v>
      </c>
      <c r="G10" s="39" t="s">
        <v>123</v>
      </c>
      <c r="H10" s="39"/>
      <c r="I10" s="39"/>
      <c r="J10" s="39"/>
      <c r="K10" s="47"/>
    </row>
    <row r="11" spans="1:11" ht="56.25" customHeight="1">
      <c r="A11" s="45" t="s">
        <v>0</v>
      </c>
      <c r="B11" s="46">
        <v>1.004</v>
      </c>
      <c r="C11" s="38" t="s">
        <v>45</v>
      </c>
      <c r="D11" s="39" t="s">
        <v>124</v>
      </c>
      <c r="E11" s="39" t="s">
        <v>56</v>
      </c>
      <c r="F11" s="39" t="s">
        <v>55</v>
      </c>
      <c r="G11" s="39" t="s">
        <v>47</v>
      </c>
      <c r="H11" s="39"/>
      <c r="I11" s="39"/>
      <c r="J11" s="39"/>
      <c r="K11" s="47"/>
    </row>
    <row r="12" spans="1:11" ht="65.25" customHeight="1">
      <c r="A12" s="45" t="s">
        <v>0</v>
      </c>
      <c r="B12" s="46">
        <v>1.0049999999999999</v>
      </c>
      <c r="C12" s="38" t="s">
        <v>67</v>
      </c>
      <c r="D12" s="39" t="s">
        <v>48</v>
      </c>
      <c r="E12" s="39" t="s">
        <v>52</v>
      </c>
      <c r="F12" s="39" t="s">
        <v>53</v>
      </c>
      <c r="G12" s="38" t="s">
        <v>68</v>
      </c>
      <c r="H12" s="39"/>
      <c r="I12" s="39"/>
      <c r="J12" s="39"/>
      <c r="K12" s="47"/>
    </row>
    <row r="13" spans="1:11" ht="51.75" customHeight="1">
      <c r="A13" s="45" t="s">
        <v>0</v>
      </c>
      <c r="B13" s="46">
        <v>1.006</v>
      </c>
      <c r="C13" s="38" t="s">
        <v>49</v>
      </c>
      <c r="D13" s="38" t="s">
        <v>50</v>
      </c>
      <c r="E13" s="39" t="s">
        <v>57</v>
      </c>
      <c r="F13" s="39" t="s">
        <v>53</v>
      </c>
      <c r="G13" s="38" t="s">
        <v>51</v>
      </c>
      <c r="H13" s="39"/>
      <c r="I13" s="39"/>
      <c r="J13" s="39"/>
      <c r="K13" s="47"/>
    </row>
    <row r="14" spans="1:11" ht="46.5" customHeight="1">
      <c r="A14" s="45" t="s">
        <v>0</v>
      </c>
      <c r="B14" s="46">
        <v>1.0069999999999999</v>
      </c>
      <c r="C14" s="38" t="s">
        <v>61</v>
      </c>
      <c r="D14" s="39" t="s">
        <v>184</v>
      </c>
      <c r="E14" s="39" t="s">
        <v>59</v>
      </c>
      <c r="F14" s="39" t="s">
        <v>53</v>
      </c>
      <c r="G14" s="39" t="s">
        <v>62</v>
      </c>
      <c r="H14" s="39"/>
      <c r="I14" s="39"/>
      <c r="J14" s="39"/>
      <c r="K14" s="47"/>
    </row>
    <row r="15" spans="1:11" ht="54" customHeight="1">
      <c r="A15" s="45" t="s">
        <v>0</v>
      </c>
      <c r="B15" s="46">
        <v>1.008</v>
      </c>
      <c r="C15" s="38" t="s">
        <v>63</v>
      </c>
      <c r="D15" s="39" t="s">
        <v>185</v>
      </c>
      <c r="E15" s="39" t="s">
        <v>59</v>
      </c>
      <c r="F15" s="39" t="s">
        <v>53</v>
      </c>
      <c r="G15" s="39" t="s">
        <v>64</v>
      </c>
      <c r="H15" s="39"/>
      <c r="I15" s="39"/>
      <c r="J15" s="39"/>
      <c r="K15" s="47"/>
    </row>
    <row r="16" spans="1:11" ht="55.5" customHeight="1">
      <c r="A16" s="45" t="s">
        <v>0</v>
      </c>
      <c r="B16" s="46">
        <v>1.0089999999999999</v>
      </c>
      <c r="C16" s="38" t="s">
        <v>65</v>
      </c>
      <c r="D16" s="39" t="s">
        <v>186</v>
      </c>
      <c r="E16" s="39" t="s">
        <v>59</v>
      </c>
      <c r="F16" s="39" t="s">
        <v>53</v>
      </c>
      <c r="G16" s="39" t="s">
        <v>66</v>
      </c>
      <c r="H16" s="39"/>
      <c r="I16" s="39"/>
      <c r="J16" s="39"/>
      <c r="K16" s="47"/>
    </row>
    <row r="17" spans="1:11" ht="54.75" customHeight="1">
      <c r="A17" s="45" t="s">
        <v>0</v>
      </c>
      <c r="B17" s="46">
        <v>1.0009999999999999</v>
      </c>
      <c r="C17" s="38" t="s">
        <v>125</v>
      </c>
      <c r="D17" s="39" t="s">
        <v>187</v>
      </c>
      <c r="E17" s="39" t="s">
        <v>59</v>
      </c>
      <c r="F17" s="39" t="s">
        <v>53</v>
      </c>
      <c r="G17" s="39" t="s">
        <v>126</v>
      </c>
      <c r="H17" s="39"/>
      <c r="I17" s="39"/>
      <c r="J17" s="39"/>
      <c r="K17" s="47"/>
    </row>
    <row r="18" spans="1:11" ht="66" customHeight="1">
      <c r="A18" s="45" t="s">
        <v>0</v>
      </c>
      <c r="B18" s="46">
        <v>1.0109999999999999</v>
      </c>
      <c r="C18" s="38" t="s">
        <v>69</v>
      </c>
      <c r="D18" s="39" t="s">
        <v>48</v>
      </c>
      <c r="E18" s="39" t="s">
        <v>52</v>
      </c>
      <c r="F18" s="39" t="s">
        <v>53</v>
      </c>
      <c r="G18" s="38" t="s">
        <v>70</v>
      </c>
      <c r="H18" s="39"/>
      <c r="I18" s="39"/>
      <c r="J18" s="39"/>
      <c r="K18" s="47"/>
    </row>
    <row r="19" spans="1:11" ht="66" customHeight="1">
      <c r="A19" s="45" t="s">
        <v>0</v>
      </c>
      <c r="B19" s="46">
        <v>1.012</v>
      </c>
      <c r="C19" s="38" t="s">
        <v>71</v>
      </c>
      <c r="D19" s="39" t="s">
        <v>48</v>
      </c>
      <c r="E19" s="39" t="s">
        <v>52</v>
      </c>
      <c r="F19" s="39" t="s">
        <v>53</v>
      </c>
      <c r="G19" s="38" t="s">
        <v>72</v>
      </c>
      <c r="H19" s="39"/>
      <c r="I19" s="39"/>
      <c r="J19" s="39"/>
      <c r="K19" s="47"/>
    </row>
    <row r="20" spans="1:11" ht="77.25" customHeight="1">
      <c r="A20" s="45" t="s">
        <v>0</v>
      </c>
      <c r="B20" s="46">
        <v>1.0129999999999999</v>
      </c>
      <c r="C20" s="38" t="s">
        <v>73</v>
      </c>
      <c r="D20" s="39" t="s">
        <v>100</v>
      </c>
      <c r="E20" s="39" t="s">
        <v>52</v>
      </c>
      <c r="F20" s="39" t="s">
        <v>53</v>
      </c>
      <c r="G20" s="38" t="s">
        <v>74</v>
      </c>
      <c r="H20" s="39"/>
      <c r="I20" s="39"/>
      <c r="J20" s="39"/>
      <c r="K20" s="47"/>
    </row>
    <row r="21" spans="1:11" ht="81.75" customHeight="1">
      <c r="A21" s="45" t="s">
        <v>0</v>
      </c>
      <c r="B21" s="46">
        <v>1.014</v>
      </c>
      <c r="C21" s="38" t="s">
        <v>127</v>
      </c>
      <c r="D21" s="39" t="s">
        <v>100</v>
      </c>
      <c r="E21" s="39" t="s">
        <v>52</v>
      </c>
      <c r="F21" s="39" t="s">
        <v>53</v>
      </c>
      <c r="G21" s="38" t="s">
        <v>128</v>
      </c>
      <c r="H21" s="39"/>
      <c r="I21" s="39"/>
      <c r="J21" s="39"/>
      <c r="K21" s="47"/>
    </row>
    <row r="22" spans="1:11" ht="52.5" customHeight="1">
      <c r="A22" s="45" t="s">
        <v>0</v>
      </c>
      <c r="B22" s="46">
        <v>1.0149999999999999</v>
      </c>
      <c r="C22" s="38" t="s">
        <v>122</v>
      </c>
      <c r="D22" s="39" t="s">
        <v>46</v>
      </c>
      <c r="E22" s="39" t="s">
        <v>52</v>
      </c>
      <c r="F22" s="39" t="s">
        <v>54</v>
      </c>
      <c r="G22" s="39" t="s">
        <v>123</v>
      </c>
      <c r="H22" s="39"/>
      <c r="I22" s="39"/>
      <c r="J22" s="39"/>
      <c r="K22" s="47"/>
    </row>
    <row r="23" spans="1:11" ht="52.5" customHeight="1">
      <c r="A23" s="45" t="s">
        <v>0</v>
      </c>
      <c r="B23" s="46">
        <v>1.016</v>
      </c>
      <c r="C23" s="38" t="s">
        <v>77</v>
      </c>
      <c r="D23" s="39" t="s">
        <v>46</v>
      </c>
      <c r="E23" s="39" t="s">
        <v>52</v>
      </c>
      <c r="F23" s="39" t="s">
        <v>54</v>
      </c>
      <c r="G23" s="39" t="s">
        <v>78</v>
      </c>
      <c r="H23" s="39"/>
      <c r="I23" s="39"/>
      <c r="J23" s="39"/>
      <c r="K23" s="47"/>
    </row>
    <row r="24" spans="1:11" ht="52.5" customHeight="1">
      <c r="A24" s="45" t="s">
        <v>0</v>
      </c>
      <c r="B24" s="46">
        <v>1.0169999999999999</v>
      </c>
      <c r="C24" s="38" t="s">
        <v>92</v>
      </c>
      <c r="D24" s="39" t="s">
        <v>188</v>
      </c>
      <c r="E24" s="39" t="s">
        <v>59</v>
      </c>
      <c r="F24" s="39" t="s">
        <v>53</v>
      </c>
      <c r="G24" s="39" t="s">
        <v>93</v>
      </c>
      <c r="H24" s="81"/>
      <c r="I24" s="81"/>
      <c r="J24" s="81"/>
      <c r="K24" s="82"/>
    </row>
    <row r="25" spans="1:11" ht="64.5" customHeight="1">
      <c r="A25" s="45" t="s">
        <v>0</v>
      </c>
      <c r="B25" s="46">
        <v>1.018</v>
      </c>
      <c r="C25" s="38" t="s">
        <v>94</v>
      </c>
      <c r="D25" s="39" t="s">
        <v>48</v>
      </c>
      <c r="E25" s="39" t="s">
        <v>52</v>
      </c>
      <c r="F25" s="39" t="s">
        <v>53</v>
      </c>
      <c r="G25" s="38" t="s">
        <v>95</v>
      </c>
      <c r="H25" s="81"/>
      <c r="I25" s="81"/>
      <c r="J25" s="81"/>
      <c r="K25" s="82"/>
    </row>
    <row r="26" spans="1:11" ht="64.5" customHeight="1">
      <c r="A26" s="45" t="s">
        <v>0</v>
      </c>
      <c r="B26" s="46">
        <v>1.0189999999999999</v>
      </c>
      <c r="C26" s="38" t="s">
        <v>129</v>
      </c>
      <c r="D26" s="39" t="s">
        <v>48</v>
      </c>
      <c r="E26" s="39" t="s">
        <v>52</v>
      </c>
      <c r="F26" s="39" t="s">
        <v>53</v>
      </c>
      <c r="G26" s="38" t="s">
        <v>95</v>
      </c>
      <c r="H26" s="81"/>
      <c r="I26" s="81"/>
      <c r="J26" s="81"/>
      <c r="K26" s="82"/>
    </row>
    <row r="27" spans="1:11" ht="56.25" customHeight="1">
      <c r="A27" s="45" t="s">
        <v>0</v>
      </c>
      <c r="B27" s="46">
        <v>1.02</v>
      </c>
      <c r="C27" s="38" t="s">
        <v>96</v>
      </c>
      <c r="D27" s="39" t="s">
        <v>130</v>
      </c>
      <c r="E27" s="39" t="s">
        <v>97</v>
      </c>
      <c r="F27" s="39" t="s">
        <v>98</v>
      </c>
      <c r="G27" s="39" t="s">
        <v>99</v>
      </c>
      <c r="H27" s="39"/>
      <c r="I27" s="39"/>
      <c r="J27" s="39"/>
      <c r="K27" s="47"/>
    </row>
    <row r="28" spans="1:11" ht="54.75" customHeight="1" thickBot="1">
      <c r="A28" s="45" t="s">
        <v>0</v>
      </c>
      <c r="B28" s="46">
        <v>1.0209999999999999</v>
      </c>
      <c r="C28" s="38" t="s">
        <v>120</v>
      </c>
      <c r="D28" s="39" t="s">
        <v>46</v>
      </c>
      <c r="E28" s="39" t="s">
        <v>52</v>
      </c>
      <c r="F28" s="39" t="s">
        <v>54</v>
      </c>
      <c r="G28" s="39" t="s">
        <v>121</v>
      </c>
      <c r="H28" s="40"/>
      <c r="I28" s="40"/>
      <c r="J28" s="40"/>
      <c r="K28" s="40"/>
    </row>
    <row r="29" spans="1:11" ht="54.75" customHeight="1" thickBot="1">
      <c r="A29" s="45" t="s">
        <v>0</v>
      </c>
      <c r="B29" s="46">
        <v>1.022</v>
      </c>
      <c r="C29" s="38" t="s">
        <v>104</v>
      </c>
      <c r="D29" s="39" t="s">
        <v>105</v>
      </c>
      <c r="E29" s="39" t="s">
        <v>106</v>
      </c>
      <c r="F29" s="39" t="s">
        <v>53</v>
      </c>
      <c r="G29" s="39" t="s">
        <v>107</v>
      </c>
      <c r="H29" s="40"/>
      <c r="I29" s="40"/>
      <c r="J29" s="40"/>
      <c r="K29" s="40"/>
    </row>
    <row r="30" spans="1:11" ht="54.75" customHeight="1" thickBot="1">
      <c r="A30" s="45" t="s">
        <v>0</v>
      </c>
      <c r="B30" s="46">
        <v>1.0229999999999999</v>
      </c>
      <c r="C30" s="38" t="s">
        <v>108</v>
      </c>
      <c r="D30" s="39" t="s">
        <v>109</v>
      </c>
      <c r="E30" s="39" t="s">
        <v>106</v>
      </c>
      <c r="F30" s="39" t="s">
        <v>53</v>
      </c>
      <c r="G30" s="39" t="s">
        <v>110</v>
      </c>
      <c r="H30" s="40"/>
      <c r="I30" s="40"/>
      <c r="J30" s="40"/>
      <c r="K30" s="40"/>
    </row>
    <row r="31" spans="1:11" ht="54.75" customHeight="1" thickBot="1">
      <c r="A31" s="45" t="s">
        <v>0</v>
      </c>
      <c r="B31" s="46">
        <v>1.024</v>
      </c>
      <c r="C31" s="38" t="s">
        <v>111</v>
      </c>
      <c r="D31" s="39" t="s">
        <v>112</v>
      </c>
      <c r="E31" s="39" t="s">
        <v>106</v>
      </c>
      <c r="F31" s="39" t="s">
        <v>53</v>
      </c>
      <c r="G31" s="39" t="s">
        <v>113</v>
      </c>
      <c r="H31" s="40"/>
      <c r="I31" s="40"/>
      <c r="J31" s="40"/>
      <c r="K31" s="40"/>
    </row>
    <row r="32" spans="1:11" ht="54.75" customHeight="1" thickBot="1">
      <c r="A32" s="45" t="s">
        <v>0</v>
      </c>
      <c r="B32" s="46">
        <v>1.0249999999999999</v>
      </c>
      <c r="C32" s="38" t="s">
        <v>114</v>
      </c>
      <c r="D32" s="39" t="s">
        <v>115</v>
      </c>
      <c r="E32" s="39" t="s">
        <v>106</v>
      </c>
      <c r="F32" s="39" t="s">
        <v>53</v>
      </c>
      <c r="G32" s="39" t="s">
        <v>116</v>
      </c>
      <c r="H32" s="40"/>
      <c r="I32" s="40"/>
      <c r="J32" s="40"/>
      <c r="K32" s="40"/>
    </row>
    <row r="33" spans="1:11" ht="54.75" customHeight="1" thickBot="1">
      <c r="A33" s="45" t="s">
        <v>0</v>
      </c>
      <c r="B33" s="46">
        <v>1.026</v>
      </c>
      <c r="C33" s="38" t="s">
        <v>117</v>
      </c>
      <c r="D33" s="39" t="s">
        <v>118</v>
      </c>
      <c r="E33" s="39" t="s">
        <v>106</v>
      </c>
      <c r="F33" s="39" t="s">
        <v>53</v>
      </c>
      <c r="G33" s="39" t="s">
        <v>119</v>
      </c>
      <c r="H33" s="40"/>
      <c r="I33" s="40"/>
      <c r="J33" s="40"/>
      <c r="K33" s="40"/>
    </row>
    <row r="34" spans="1:11" ht="54.75" customHeight="1" thickBot="1">
      <c r="A34" s="45" t="s">
        <v>0</v>
      </c>
      <c r="B34" s="46">
        <v>1.0269999999999999</v>
      </c>
      <c r="C34" s="38" t="s">
        <v>131</v>
      </c>
      <c r="D34" s="39" t="s">
        <v>132</v>
      </c>
      <c r="E34" s="39" t="s">
        <v>106</v>
      </c>
      <c r="F34" s="39" t="s">
        <v>53</v>
      </c>
      <c r="G34" s="39" t="s">
        <v>133</v>
      </c>
      <c r="H34" s="40"/>
      <c r="I34" s="40"/>
      <c r="J34" s="40"/>
      <c r="K34" s="40"/>
    </row>
    <row r="35" spans="1:11" ht="69" customHeight="1" thickBot="1">
      <c r="A35" s="45" t="s">
        <v>0</v>
      </c>
      <c r="B35" s="46">
        <v>1.028</v>
      </c>
      <c r="C35" s="38" t="s">
        <v>134</v>
      </c>
      <c r="D35" s="39" t="s">
        <v>135</v>
      </c>
      <c r="E35" s="39" t="s">
        <v>106</v>
      </c>
      <c r="F35" s="39" t="s">
        <v>53</v>
      </c>
      <c r="G35" s="39" t="s">
        <v>136</v>
      </c>
      <c r="H35" s="40"/>
      <c r="I35" s="40"/>
      <c r="J35" s="40"/>
      <c r="K35" s="40"/>
    </row>
    <row r="36" spans="1:11" ht="69" customHeight="1" thickBot="1">
      <c r="A36" s="45" t="s">
        <v>0</v>
      </c>
      <c r="B36" s="46">
        <v>1.0289999999999999</v>
      </c>
      <c r="C36" s="38" t="s">
        <v>137</v>
      </c>
      <c r="D36" s="39" t="s">
        <v>138</v>
      </c>
      <c r="E36" s="39" t="s">
        <v>106</v>
      </c>
      <c r="F36" s="39" t="s">
        <v>53</v>
      </c>
      <c r="G36" s="39" t="s">
        <v>139</v>
      </c>
      <c r="H36" s="40"/>
      <c r="I36" s="40"/>
      <c r="J36" s="40"/>
      <c r="K36" s="40"/>
    </row>
    <row r="37" spans="1:11" ht="63.75" customHeight="1" thickBot="1">
      <c r="A37" s="45" t="s">
        <v>0</v>
      </c>
      <c r="B37" s="46">
        <v>1.03</v>
      </c>
      <c r="C37" s="38" t="s">
        <v>101</v>
      </c>
      <c r="D37" s="39" t="s">
        <v>102</v>
      </c>
      <c r="E37" s="39" t="s">
        <v>52</v>
      </c>
      <c r="F37" s="39" t="s">
        <v>53</v>
      </c>
      <c r="G37" s="39" t="s">
        <v>103</v>
      </c>
      <c r="H37" s="40"/>
      <c r="I37" s="40"/>
      <c r="J37" s="40"/>
      <c r="K37" s="40"/>
    </row>
    <row r="38" spans="1:11" s="66" customFormat="1" ht="26.25" thickBot="1">
      <c r="A38" s="67" t="str">
        <f>IF(COUNTIF(A8:A37, "P")=B39,"P","F")</f>
        <v>P</v>
      </c>
      <c r="B38" s="68" t="s">
        <v>41</v>
      </c>
      <c r="C38" s="68"/>
      <c r="D38" s="64">
        <f>+F38/B39</f>
        <v>1</v>
      </c>
      <c r="E38" s="69" t="s">
        <v>16</v>
      </c>
      <c r="F38" s="70">
        <f>COUNTIF(A7:A37,"=P")</f>
        <v>30</v>
      </c>
      <c r="G38" s="69" t="s">
        <v>38</v>
      </c>
      <c r="H38" s="65"/>
      <c r="I38" s="89" t="s">
        <v>40</v>
      </c>
      <c r="J38" s="89"/>
      <c r="K38" s="71">
        <f>MAX($K$7:$K$37)</f>
        <v>0</v>
      </c>
    </row>
    <row r="39" spans="1:11" ht="13.5" thickBot="1">
      <c r="A39" s="65"/>
      <c r="B39" s="72">
        <f>COUNT(B7:B37)</f>
        <v>30</v>
      </c>
      <c r="C39" s="73" t="s">
        <v>26</v>
      </c>
      <c r="D39" s="65"/>
      <c r="E39" s="65"/>
      <c r="F39" s="74">
        <f>COUNTIF(A7:A37,"=F")</f>
        <v>0</v>
      </c>
      <c r="G39" s="75" t="s">
        <v>39</v>
      </c>
    </row>
    <row r="41" spans="1:11" ht="25.5">
      <c r="B41" s="76" t="s">
        <v>9</v>
      </c>
    </row>
    <row r="43" spans="1:11">
      <c r="B43" s="78"/>
    </row>
  </sheetData>
  <mergeCells count="4">
    <mergeCell ref="I38:J38"/>
    <mergeCell ref="B2:K2"/>
    <mergeCell ref="A3:K4"/>
    <mergeCell ref="B5:C5"/>
  </mergeCells>
  <phoneticPr fontId="10" type="noConversion"/>
  <conditionalFormatting sqref="C7:C37">
    <cfRule type="expression" dxfId="2" priority="1">
      <formula>#REF!="F"</formula>
    </cfRule>
  </conditionalFormatting>
  <hyperlinks>
    <hyperlink ref="B41" location="Directory!A1" display="Directory"/>
  </hyperlinks>
  <pageMargins left="0.5" right="0.5" top="0.5" bottom="0.75" header="0.5" footer="0.5"/>
  <pageSetup scale="82" fitToHeight="0" orientation="landscape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Normal="100" workbookViewId="0">
      <selection activeCell="A10" sqref="A10"/>
    </sheetView>
  </sheetViews>
  <sheetFormatPr defaultColWidth="9.140625" defaultRowHeight="12.75"/>
  <cols>
    <col min="1" max="1" width="10" customWidth="1"/>
    <col min="2" max="2" width="8.140625" style="2" bestFit="1" customWidth="1"/>
    <col min="3" max="3" width="19.42578125" style="2" customWidth="1"/>
    <col min="4" max="9" width="16.7109375" customWidth="1"/>
    <col min="10" max="10" width="6.7109375" customWidth="1"/>
    <col min="11" max="11" width="8" customWidth="1"/>
  </cols>
  <sheetData>
    <row r="1" spans="1:11" s="18" customFormat="1">
      <c r="A1" s="17" t="s">
        <v>42</v>
      </c>
    </row>
    <row r="2" spans="1:11">
      <c r="A2" s="3" t="s">
        <v>79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>
      <c r="A3" s="87" t="s">
        <v>80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1" ht="13.5" thickBo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11" ht="13.5" thickBot="1">
      <c r="A5" s="24"/>
      <c r="B5" s="84" t="s">
        <v>7</v>
      </c>
      <c r="C5" s="85"/>
      <c r="D5" s="25"/>
      <c r="E5" s="25"/>
      <c r="F5" s="25"/>
      <c r="G5" s="25"/>
      <c r="H5" s="25"/>
      <c r="I5" s="25"/>
      <c r="J5" s="25"/>
    </row>
    <row r="6" spans="1:11" s="1" customFormat="1" ht="48.75" customHeight="1" thickBot="1">
      <c r="A6" s="60" t="s">
        <v>3</v>
      </c>
      <c r="B6" s="23" t="s">
        <v>27</v>
      </c>
      <c r="C6" s="23" t="s">
        <v>28</v>
      </c>
      <c r="D6" s="23" t="s">
        <v>33</v>
      </c>
      <c r="E6" s="23" t="s">
        <v>31</v>
      </c>
      <c r="F6" s="23" t="s">
        <v>32</v>
      </c>
      <c r="G6" s="23" t="s">
        <v>34</v>
      </c>
      <c r="H6" s="23" t="s">
        <v>35</v>
      </c>
      <c r="I6" s="23" t="s">
        <v>8</v>
      </c>
      <c r="J6" s="23" t="s">
        <v>36</v>
      </c>
      <c r="K6" s="23" t="s">
        <v>37</v>
      </c>
    </row>
    <row r="7" spans="1:11" s="44" customFormat="1" ht="26.1" customHeight="1">
      <c r="A7" s="11"/>
      <c r="B7" s="37"/>
      <c r="C7" s="50"/>
      <c r="D7" s="43"/>
      <c r="E7" s="43"/>
      <c r="F7" s="43"/>
      <c r="G7" s="43"/>
      <c r="H7" s="43"/>
      <c r="I7" s="43"/>
      <c r="J7" s="43"/>
      <c r="K7" s="80"/>
    </row>
    <row r="8" spans="1:11" s="44" customFormat="1" ht="38.25">
      <c r="A8" s="45" t="s">
        <v>0</v>
      </c>
      <c r="B8" s="46">
        <v>1.0009999999999999</v>
      </c>
      <c r="C8" s="38" t="s">
        <v>58</v>
      </c>
      <c r="D8" s="39" t="s">
        <v>182</v>
      </c>
      <c r="E8" s="39" t="s">
        <v>59</v>
      </c>
      <c r="F8" s="39" t="s">
        <v>53</v>
      </c>
      <c r="G8" s="39" t="s">
        <v>60</v>
      </c>
      <c r="H8" s="39"/>
      <c r="I8" s="39"/>
      <c r="J8" s="39"/>
      <c r="K8" s="47"/>
    </row>
    <row r="9" spans="1:11" s="44" customFormat="1" ht="43.5" customHeight="1">
      <c r="A9" s="45" t="s">
        <v>190</v>
      </c>
      <c r="B9" s="46">
        <v>1.002</v>
      </c>
      <c r="C9" s="38" t="s">
        <v>82</v>
      </c>
      <c r="D9" s="39" t="s">
        <v>183</v>
      </c>
      <c r="E9" s="39" t="s">
        <v>59</v>
      </c>
      <c r="F9" s="39" t="s">
        <v>53</v>
      </c>
      <c r="G9" s="39" t="s">
        <v>83</v>
      </c>
      <c r="H9" s="39"/>
      <c r="I9" s="39"/>
      <c r="J9" s="39"/>
      <c r="K9" s="47"/>
    </row>
    <row r="10" spans="1:11" s="44" customFormat="1" ht="81.75" customHeight="1">
      <c r="A10" s="45" t="s">
        <v>0</v>
      </c>
      <c r="B10" s="46">
        <v>1.0029999999999999</v>
      </c>
      <c r="C10" s="38" t="s">
        <v>90</v>
      </c>
      <c r="D10" s="39" t="s">
        <v>84</v>
      </c>
      <c r="E10" s="39" t="s">
        <v>52</v>
      </c>
      <c r="F10" s="39" t="s">
        <v>53</v>
      </c>
      <c r="G10" s="39" t="s">
        <v>87</v>
      </c>
      <c r="H10" s="39"/>
      <c r="I10" s="39"/>
      <c r="J10" s="39"/>
      <c r="K10" s="47"/>
    </row>
    <row r="11" spans="1:11" s="44" customFormat="1" ht="119.25" customHeight="1">
      <c r="A11" s="45" t="s">
        <v>0</v>
      </c>
      <c r="B11" s="46">
        <v>1.004</v>
      </c>
      <c r="C11" s="38" t="s">
        <v>85</v>
      </c>
      <c r="D11" s="39" t="s">
        <v>179</v>
      </c>
      <c r="E11" s="39" t="s">
        <v>52</v>
      </c>
      <c r="F11" s="39" t="s">
        <v>53</v>
      </c>
      <c r="G11" s="39" t="s">
        <v>86</v>
      </c>
      <c r="H11" s="39"/>
      <c r="I11" s="39"/>
      <c r="J11" s="39"/>
      <c r="K11" s="47"/>
    </row>
    <row r="12" spans="1:11" s="44" customFormat="1" ht="78.75" customHeight="1">
      <c r="A12" s="45" t="s">
        <v>0</v>
      </c>
      <c r="B12" s="46">
        <v>1.0049999999999999</v>
      </c>
      <c r="C12" s="38" t="s">
        <v>88</v>
      </c>
      <c r="D12" s="39" t="s">
        <v>89</v>
      </c>
      <c r="E12" s="39" t="s">
        <v>59</v>
      </c>
      <c r="F12" s="39" t="s">
        <v>53</v>
      </c>
      <c r="G12" s="39" t="s">
        <v>87</v>
      </c>
      <c r="H12" s="39"/>
      <c r="I12" s="39"/>
      <c r="J12" s="39"/>
      <c r="K12" s="47"/>
    </row>
    <row r="13" spans="1:11" s="44" customFormat="1" ht="39" customHeight="1">
      <c r="A13" s="45" t="s">
        <v>0</v>
      </c>
      <c r="B13" s="46">
        <v>1.006</v>
      </c>
      <c r="C13" s="38" t="s">
        <v>140</v>
      </c>
      <c r="D13" s="39" t="s">
        <v>91</v>
      </c>
      <c r="E13" s="39" t="s">
        <v>141</v>
      </c>
      <c r="F13" s="39" t="s">
        <v>53</v>
      </c>
      <c r="G13" s="39" t="s">
        <v>142</v>
      </c>
      <c r="H13" s="39"/>
      <c r="I13" s="39"/>
      <c r="J13" s="39"/>
      <c r="K13" s="47"/>
    </row>
    <row r="14" spans="1:11" s="44" customFormat="1" ht="39" customHeight="1">
      <c r="A14" s="45" t="s">
        <v>0</v>
      </c>
      <c r="B14" s="46">
        <v>1.0069999999999999</v>
      </c>
      <c r="C14" s="38" t="s">
        <v>143</v>
      </c>
      <c r="D14" s="39" t="s">
        <v>91</v>
      </c>
      <c r="E14" s="39" t="s">
        <v>144</v>
      </c>
      <c r="F14" s="39" t="s">
        <v>53</v>
      </c>
      <c r="G14" s="39" t="s">
        <v>145</v>
      </c>
      <c r="H14" s="39"/>
      <c r="I14" s="39"/>
      <c r="J14" s="39"/>
      <c r="K14" s="47"/>
    </row>
    <row r="15" spans="1:11" s="44" customFormat="1" ht="39" customHeight="1">
      <c r="A15" s="45" t="s">
        <v>0</v>
      </c>
      <c r="B15" s="46">
        <v>1.008</v>
      </c>
      <c r="C15" s="38" t="s">
        <v>146</v>
      </c>
      <c r="D15" s="39" t="s">
        <v>91</v>
      </c>
      <c r="E15" s="39" t="s">
        <v>147</v>
      </c>
      <c r="F15" s="39" t="s">
        <v>53</v>
      </c>
      <c r="G15" s="39" t="s">
        <v>148</v>
      </c>
      <c r="H15" s="39"/>
      <c r="I15" s="39"/>
      <c r="J15" s="39"/>
      <c r="K15" s="47"/>
    </row>
    <row r="16" spans="1:11" s="44" customFormat="1" ht="80.25" customHeight="1" thickBot="1">
      <c r="A16" s="45" t="s">
        <v>0</v>
      </c>
      <c r="B16" s="46">
        <v>1.0089999999999999</v>
      </c>
      <c r="C16" s="38" t="s">
        <v>117</v>
      </c>
      <c r="D16" s="39" t="s">
        <v>118</v>
      </c>
      <c r="E16" s="39" t="s">
        <v>106</v>
      </c>
      <c r="F16" s="39" t="s">
        <v>53</v>
      </c>
      <c r="G16" s="39" t="s">
        <v>180</v>
      </c>
      <c r="H16" s="40"/>
      <c r="I16" s="40"/>
      <c r="J16" s="40"/>
      <c r="K16" s="40"/>
    </row>
    <row r="17" spans="1:11" s="44" customFormat="1" ht="86.25" customHeight="1" thickBot="1">
      <c r="A17" s="45" t="s">
        <v>0</v>
      </c>
      <c r="B17" s="46">
        <v>1.01</v>
      </c>
      <c r="C17" s="38" t="s">
        <v>131</v>
      </c>
      <c r="D17" s="39" t="s">
        <v>132</v>
      </c>
      <c r="E17" s="39" t="s">
        <v>106</v>
      </c>
      <c r="F17" s="39" t="s">
        <v>53</v>
      </c>
      <c r="G17" s="39" t="s">
        <v>181</v>
      </c>
      <c r="H17" s="40"/>
      <c r="I17" s="40"/>
      <c r="J17" s="40"/>
      <c r="K17" s="40"/>
    </row>
    <row r="18" spans="1:11" s="44" customFormat="1" ht="26.1" customHeight="1" thickBot="1">
      <c r="A18" s="49"/>
      <c r="B18" s="48"/>
      <c r="C18" s="51"/>
      <c r="D18" s="40"/>
      <c r="E18" s="40"/>
      <c r="F18" s="40"/>
      <c r="G18" s="40"/>
      <c r="H18" s="40"/>
      <c r="I18" s="40"/>
      <c r="J18" s="40"/>
      <c r="K18" s="40"/>
    </row>
    <row r="19" spans="1:11" s="1" customFormat="1">
      <c r="A19" s="41" t="str">
        <f>IF(COUNTIF(A8:A17, "P")=B20,"P","F")</f>
        <v>P</v>
      </c>
      <c r="B19" s="61" t="s">
        <v>41</v>
      </c>
      <c r="C19" s="61"/>
      <c r="D19" s="33">
        <f>+F19/B20</f>
        <v>1</v>
      </c>
      <c r="E19" s="34" t="s">
        <v>16</v>
      </c>
      <c r="F19" s="52">
        <f>COUNTIF(A7:A18,"=P")</f>
        <v>10</v>
      </c>
      <c r="G19" s="34" t="s">
        <v>38</v>
      </c>
      <c r="H19" s="59"/>
      <c r="I19" s="88" t="s">
        <v>40</v>
      </c>
      <c r="J19" s="88"/>
      <c r="K19" s="57">
        <f>MAX($K$7:$K$18)</f>
        <v>0</v>
      </c>
    </row>
    <row r="20" spans="1:11" s="1" customFormat="1" ht="13.5" thickBot="1">
      <c r="A20" s="58"/>
      <c r="B20" s="62">
        <f>COUNT(B7:B18)</f>
        <v>10</v>
      </c>
      <c r="C20" s="16" t="s">
        <v>26</v>
      </c>
      <c r="D20" s="58"/>
      <c r="E20" s="58"/>
      <c r="F20" s="36">
        <f>COUNTIF(A7:A18,"=F")</f>
        <v>0</v>
      </c>
      <c r="G20" s="35" t="s">
        <v>39</v>
      </c>
      <c r="H20" s="58"/>
      <c r="I20" s="58"/>
      <c r="J20" s="42"/>
      <c r="K20" s="58"/>
    </row>
    <row r="22" spans="1:11">
      <c r="B22" s="20" t="s">
        <v>9</v>
      </c>
    </row>
    <row r="24" spans="1:11">
      <c r="B24" s="5"/>
    </row>
  </sheetData>
  <mergeCells count="4">
    <mergeCell ref="B2:K2"/>
    <mergeCell ref="A3:K4"/>
    <mergeCell ref="B5:C5"/>
    <mergeCell ref="I19:J19"/>
  </mergeCells>
  <phoneticPr fontId="10" type="noConversion"/>
  <conditionalFormatting sqref="C7:C18">
    <cfRule type="expression" dxfId="1" priority="3">
      <formula>#REF!="F"</formula>
    </cfRule>
  </conditionalFormatting>
  <hyperlinks>
    <hyperlink ref="B22" location="Directory!A1" display="Directory"/>
  </hyperlinks>
  <pageMargins left="0.5" right="0.5" top="0.5" bottom="0.75" header="0.5" footer="0.5"/>
  <pageSetup scale="85" fitToHeight="100" orientation="landscape" r:id="rId1"/>
  <headerFooter alignWithMargins="0"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Normal="100" workbookViewId="0">
      <selection activeCell="A12" sqref="A12"/>
    </sheetView>
  </sheetViews>
  <sheetFormatPr defaultColWidth="9.140625" defaultRowHeight="12.75"/>
  <cols>
    <col min="1" max="1" width="16.140625" customWidth="1"/>
    <col min="2" max="2" width="8.140625" style="2" bestFit="1" customWidth="1"/>
    <col min="3" max="3" width="19.42578125" style="2" customWidth="1"/>
    <col min="4" max="9" width="16.7109375" customWidth="1"/>
    <col min="10" max="10" width="6.7109375" customWidth="1"/>
    <col min="11" max="11" width="8" customWidth="1"/>
  </cols>
  <sheetData>
    <row r="1" spans="1:11" s="18" customFormat="1">
      <c r="A1" s="17" t="s">
        <v>42</v>
      </c>
    </row>
    <row r="2" spans="1:11">
      <c r="A2" s="83" t="s">
        <v>149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>
      <c r="A3" s="87" t="s">
        <v>150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1" ht="13.5" thickBo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11" ht="13.5" thickBot="1">
      <c r="A5" s="24"/>
      <c r="B5" s="84" t="s">
        <v>7</v>
      </c>
      <c r="C5" s="85"/>
      <c r="D5" s="25"/>
      <c r="E5" s="25"/>
      <c r="F5" s="25"/>
      <c r="G5" s="25"/>
      <c r="H5" s="25"/>
      <c r="I5" s="25"/>
      <c r="J5" s="25"/>
    </row>
    <row r="6" spans="1:11" s="1" customFormat="1" ht="48.75" customHeight="1" thickBot="1">
      <c r="A6" s="60" t="s">
        <v>3</v>
      </c>
      <c r="B6" s="23" t="s">
        <v>27</v>
      </c>
      <c r="C6" s="23" t="s">
        <v>28</v>
      </c>
      <c r="D6" s="23" t="s">
        <v>33</v>
      </c>
      <c r="E6" s="23" t="s">
        <v>31</v>
      </c>
      <c r="F6" s="23" t="s">
        <v>32</v>
      </c>
      <c r="G6" s="23" t="s">
        <v>34</v>
      </c>
      <c r="H6" s="23" t="s">
        <v>35</v>
      </c>
      <c r="I6" s="23" t="s">
        <v>8</v>
      </c>
      <c r="J6" s="23" t="s">
        <v>36</v>
      </c>
      <c r="K6" s="23" t="s">
        <v>37</v>
      </c>
    </row>
    <row r="7" spans="1:11" s="44" customFormat="1" ht="26.1" customHeight="1">
      <c r="A7" s="11"/>
      <c r="B7" s="37"/>
      <c r="C7" s="50"/>
      <c r="D7" s="43"/>
      <c r="E7" s="43"/>
      <c r="F7" s="43"/>
      <c r="G7" s="43"/>
      <c r="H7" s="43"/>
      <c r="I7" s="43"/>
      <c r="J7" s="43"/>
      <c r="K7" s="43"/>
    </row>
    <row r="8" spans="1:11" s="44" customFormat="1" ht="51">
      <c r="A8" s="45" t="s">
        <v>0</v>
      </c>
      <c r="B8" s="46">
        <v>1.0009999999999999</v>
      </c>
      <c r="C8" s="38" t="s">
        <v>151</v>
      </c>
      <c r="D8" s="39" t="s">
        <v>152</v>
      </c>
      <c r="E8" s="39" t="s">
        <v>153</v>
      </c>
      <c r="F8" s="39" t="s">
        <v>171</v>
      </c>
      <c r="G8" s="39" t="s">
        <v>154</v>
      </c>
      <c r="H8" s="39"/>
      <c r="I8" s="39"/>
      <c r="J8" s="39"/>
      <c r="K8" s="47"/>
    </row>
    <row r="9" spans="1:11" s="44" customFormat="1" ht="25.5">
      <c r="A9" s="45" t="s">
        <v>0</v>
      </c>
      <c r="B9" s="46">
        <v>1.002</v>
      </c>
      <c r="C9" s="38" t="s">
        <v>155</v>
      </c>
      <c r="D9" s="39" t="s">
        <v>156</v>
      </c>
      <c r="E9" s="39" t="s">
        <v>157</v>
      </c>
      <c r="F9" s="39" t="s">
        <v>158</v>
      </c>
      <c r="G9" s="39" t="s">
        <v>159</v>
      </c>
      <c r="H9" s="39"/>
      <c r="I9" s="39"/>
      <c r="J9" s="39"/>
      <c r="K9" s="47"/>
    </row>
    <row r="10" spans="1:11" s="44" customFormat="1" ht="25.5">
      <c r="A10" s="45" t="s">
        <v>0</v>
      </c>
      <c r="B10" s="46">
        <v>1.0029999999999999</v>
      </c>
      <c r="C10" s="38" t="s">
        <v>160</v>
      </c>
      <c r="D10" s="39" t="s">
        <v>161</v>
      </c>
      <c r="E10" s="39" t="s">
        <v>162</v>
      </c>
      <c r="F10" s="39" t="s">
        <v>158</v>
      </c>
      <c r="G10" s="39" t="s">
        <v>163</v>
      </c>
      <c r="H10" s="39"/>
      <c r="I10" s="39"/>
      <c r="J10" s="39"/>
      <c r="K10" s="47"/>
    </row>
    <row r="11" spans="1:11" s="44" customFormat="1" ht="38.25">
      <c r="A11" s="45" t="s">
        <v>0</v>
      </c>
      <c r="B11" s="46">
        <v>1.004</v>
      </c>
      <c r="C11" s="38" t="s">
        <v>164</v>
      </c>
      <c r="D11" s="39" t="s">
        <v>165</v>
      </c>
      <c r="E11" s="39" t="s">
        <v>166</v>
      </c>
      <c r="F11" s="39" t="s">
        <v>158</v>
      </c>
      <c r="G11" s="39" t="s">
        <v>167</v>
      </c>
      <c r="H11" s="39"/>
      <c r="I11" s="39"/>
      <c r="J11" s="39"/>
      <c r="K11" s="47"/>
    </row>
    <row r="12" spans="1:11" s="44" customFormat="1" ht="93.75" customHeight="1">
      <c r="A12" s="45" t="s">
        <v>0</v>
      </c>
      <c r="B12" s="46">
        <v>1.0049999999999999</v>
      </c>
      <c r="C12" s="38" t="s">
        <v>168</v>
      </c>
      <c r="D12" s="39" t="s">
        <v>169</v>
      </c>
      <c r="E12" s="39" t="s">
        <v>170</v>
      </c>
      <c r="F12" s="39" t="s">
        <v>171</v>
      </c>
      <c r="G12" s="39" t="s">
        <v>178</v>
      </c>
      <c r="H12" s="39"/>
      <c r="I12" s="39"/>
      <c r="J12" s="39"/>
      <c r="K12" s="47"/>
    </row>
    <row r="13" spans="1:11" s="44" customFormat="1" ht="41.25" customHeight="1">
      <c r="A13" s="45" t="s">
        <v>0</v>
      </c>
      <c r="B13" s="46">
        <v>1.006</v>
      </c>
      <c r="C13" s="38" t="s">
        <v>172</v>
      </c>
      <c r="D13" s="39" t="s">
        <v>173</v>
      </c>
      <c r="E13" s="39" t="s">
        <v>170</v>
      </c>
      <c r="F13" s="39" t="s">
        <v>171</v>
      </c>
      <c r="G13" s="39" t="s">
        <v>174</v>
      </c>
      <c r="H13" s="39"/>
      <c r="I13" s="39"/>
      <c r="J13" s="39"/>
      <c r="K13" s="47"/>
    </row>
    <row r="14" spans="1:11" s="44" customFormat="1" ht="56.25" customHeight="1">
      <c r="A14" s="45" t="s">
        <v>0</v>
      </c>
      <c r="B14" s="46">
        <v>1.0069999999999999</v>
      </c>
      <c r="C14" s="38" t="s">
        <v>175</v>
      </c>
      <c r="D14" s="39" t="s">
        <v>176</v>
      </c>
      <c r="E14" s="39" t="s">
        <v>170</v>
      </c>
      <c r="F14" s="39" t="s">
        <v>171</v>
      </c>
      <c r="G14" s="39" t="s">
        <v>177</v>
      </c>
      <c r="H14" s="39"/>
      <c r="I14" s="39"/>
      <c r="J14" s="39"/>
      <c r="K14" s="47"/>
    </row>
    <row r="15" spans="1:11" s="44" customFormat="1" ht="26.1" customHeight="1">
      <c r="A15" s="45" t="s">
        <v>0</v>
      </c>
      <c r="B15" s="46">
        <v>1.008</v>
      </c>
      <c r="C15" s="38" t="s">
        <v>17</v>
      </c>
      <c r="D15" s="39"/>
      <c r="E15" s="39"/>
      <c r="F15" s="39"/>
      <c r="G15" s="39"/>
      <c r="H15" s="39"/>
      <c r="I15" s="39"/>
      <c r="J15" s="39"/>
      <c r="K15" s="47"/>
    </row>
    <row r="16" spans="1:11" s="44" customFormat="1" ht="26.1" customHeight="1">
      <c r="A16" s="45" t="s">
        <v>0</v>
      </c>
      <c r="B16" s="46">
        <v>1.0089999999999999</v>
      </c>
      <c r="C16" s="38" t="s">
        <v>18</v>
      </c>
      <c r="D16" s="39"/>
      <c r="E16" s="39"/>
      <c r="F16" s="39"/>
      <c r="G16" s="39"/>
      <c r="H16" s="39"/>
      <c r="I16" s="39"/>
      <c r="J16" s="39"/>
      <c r="K16" s="47"/>
    </row>
    <row r="17" spans="1:11" s="44" customFormat="1" ht="26.1" customHeight="1">
      <c r="A17" s="45" t="s">
        <v>0</v>
      </c>
      <c r="B17" s="46">
        <v>1.01</v>
      </c>
      <c r="C17" s="38" t="s">
        <v>19</v>
      </c>
      <c r="D17" s="39"/>
      <c r="E17" s="39"/>
      <c r="F17" s="39"/>
      <c r="G17" s="39"/>
      <c r="H17" s="39"/>
      <c r="I17" s="39"/>
      <c r="J17" s="39"/>
      <c r="K17" s="47"/>
    </row>
    <row r="18" spans="1:11" s="44" customFormat="1" ht="26.1" customHeight="1">
      <c r="A18" s="45" t="s">
        <v>0</v>
      </c>
      <c r="B18" s="46">
        <v>1.0109999999999999</v>
      </c>
      <c r="C18" s="38" t="s">
        <v>20</v>
      </c>
      <c r="D18" s="39"/>
      <c r="E18" s="39"/>
      <c r="F18" s="39"/>
      <c r="G18" s="39"/>
      <c r="H18" s="39"/>
      <c r="I18" s="39"/>
      <c r="J18" s="39"/>
      <c r="K18" s="47"/>
    </row>
    <row r="19" spans="1:11" s="44" customFormat="1" ht="26.1" customHeight="1">
      <c r="A19" s="45" t="s">
        <v>0</v>
      </c>
      <c r="B19" s="46">
        <v>1.012</v>
      </c>
      <c r="C19" s="38" t="s">
        <v>21</v>
      </c>
      <c r="D19" s="39"/>
      <c r="E19" s="39"/>
      <c r="F19" s="39"/>
      <c r="G19" s="39"/>
      <c r="H19" s="39"/>
      <c r="I19" s="39"/>
      <c r="J19" s="39"/>
      <c r="K19" s="47"/>
    </row>
    <row r="20" spans="1:11" s="44" customFormat="1" ht="26.1" customHeight="1">
      <c r="A20" s="45" t="s">
        <v>0</v>
      </c>
      <c r="B20" s="46">
        <v>1.0129999999999999</v>
      </c>
      <c r="C20" s="38" t="s">
        <v>22</v>
      </c>
      <c r="D20" s="39"/>
      <c r="E20" s="39"/>
      <c r="F20" s="39"/>
      <c r="G20" s="39"/>
      <c r="H20" s="39"/>
      <c r="I20" s="39"/>
      <c r="J20" s="39"/>
      <c r="K20" s="47"/>
    </row>
    <row r="21" spans="1:11" s="44" customFormat="1" ht="26.1" customHeight="1">
      <c r="A21" s="45" t="s">
        <v>0</v>
      </c>
      <c r="B21" s="46">
        <v>1.014</v>
      </c>
      <c r="C21" s="38" t="s">
        <v>23</v>
      </c>
      <c r="D21" s="39"/>
      <c r="E21" s="39"/>
      <c r="F21" s="39"/>
      <c r="G21" s="39"/>
      <c r="H21" s="39"/>
      <c r="I21" s="39"/>
      <c r="J21" s="39"/>
      <c r="K21" s="47"/>
    </row>
    <row r="22" spans="1:11" s="44" customFormat="1" ht="26.1" customHeight="1">
      <c r="A22" s="45" t="s">
        <v>0</v>
      </c>
      <c r="B22" s="46">
        <v>1.0149999999999999</v>
      </c>
      <c r="C22" s="38" t="s">
        <v>24</v>
      </c>
      <c r="D22" s="39"/>
      <c r="E22" s="39"/>
      <c r="F22" s="39"/>
      <c r="G22" s="39"/>
      <c r="H22" s="39"/>
      <c r="I22" s="39"/>
      <c r="J22" s="39"/>
      <c r="K22" s="47"/>
    </row>
    <row r="23" spans="1:11" s="44" customFormat="1" ht="26.1" customHeight="1">
      <c r="A23" s="45" t="s">
        <v>0</v>
      </c>
      <c r="B23" s="46">
        <v>1.016</v>
      </c>
      <c r="C23" s="38" t="s">
        <v>25</v>
      </c>
      <c r="D23" s="39"/>
      <c r="E23" s="39"/>
      <c r="F23" s="39"/>
      <c r="G23" s="39"/>
      <c r="H23" s="39"/>
      <c r="I23" s="39"/>
      <c r="J23" s="39"/>
      <c r="K23" s="47"/>
    </row>
    <row r="24" spans="1:11" s="44" customFormat="1" ht="26.1" customHeight="1" thickBot="1">
      <c r="A24" s="49"/>
      <c r="B24" s="48"/>
      <c r="C24" s="51"/>
      <c r="D24" s="40"/>
      <c r="E24" s="40"/>
      <c r="F24" s="40"/>
      <c r="G24" s="40"/>
      <c r="H24" s="40"/>
      <c r="I24" s="40"/>
      <c r="J24" s="40"/>
      <c r="K24" s="40"/>
    </row>
    <row r="25" spans="1:11" s="1" customFormat="1">
      <c r="A25" s="41" t="str">
        <f>IF(COUNTIF(A8:A23, "P")=B26,"P","F")</f>
        <v>P</v>
      </c>
      <c r="B25" s="61" t="s">
        <v>41</v>
      </c>
      <c r="C25" s="61"/>
      <c r="D25" s="33">
        <f>+F25/B26</f>
        <v>1</v>
      </c>
      <c r="E25" s="34" t="s">
        <v>16</v>
      </c>
      <c r="F25" s="52">
        <f>COUNTIF(A7:A24,"=P")</f>
        <v>16</v>
      </c>
      <c r="G25" s="34" t="s">
        <v>38</v>
      </c>
      <c r="H25" s="59"/>
      <c r="I25" s="88" t="s">
        <v>40</v>
      </c>
      <c r="J25" s="88"/>
      <c r="K25" s="57">
        <f>MAX($K$7:$K$24)</f>
        <v>0</v>
      </c>
    </row>
    <row r="26" spans="1:11" s="1" customFormat="1" ht="13.5" thickBot="1">
      <c r="A26" s="58"/>
      <c r="B26" s="62">
        <f>COUNT(B7:B24)</f>
        <v>16</v>
      </c>
      <c r="C26" s="16" t="s">
        <v>26</v>
      </c>
      <c r="D26" s="58"/>
      <c r="E26" s="58"/>
      <c r="F26" s="36">
        <f>COUNTIF(A7:A24,"=F")</f>
        <v>0</v>
      </c>
      <c r="G26" s="35" t="s">
        <v>39</v>
      </c>
      <c r="H26" s="58"/>
      <c r="I26" s="58"/>
      <c r="J26" s="42"/>
      <c r="K26" s="58"/>
    </row>
    <row r="28" spans="1:11">
      <c r="B28" s="20" t="s">
        <v>9</v>
      </c>
    </row>
    <row r="30" spans="1:11">
      <c r="B30" s="5"/>
    </row>
  </sheetData>
  <mergeCells count="4">
    <mergeCell ref="B5:C5"/>
    <mergeCell ref="B2:K2"/>
    <mergeCell ref="A3:K4"/>
    <mergeCell ref="I25:J25"/>
  </mergeCells>
  <phoneticPr fontId="6" type="noConversion"/>
  <conditionalFormatting sqref="C7:C24">
    <cfRule type="expression" dxfId="0" priority="1">
      <formula>#REF!="F"</formula>
    </cfRule>
  </conditionalFormatting>
  <hyperlinks>
    <hyperlink ref="B28" location="Directory!A1" display="Directory"/>
  </hyperlinks>
  <pageMargins left="0.5" right="0.5" top="0.5" bottom="0.75" header="0.5" footer="0.5"/>
  <pageSetup scale="82" fitToHeight="100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Directory</vt:lpstr>
      <vt:lpstr>Unit 1</vt:lpstr>
      <vt:lpstr>Unit 2</vt:lpstr>
      <vt:lpstr>Unit 3</vt:lpstr>
      <vt:lpstr>'Unit 1'!Print_Titles</vt:lpstr>
      <vt:lpstr>'Unit 2'!Print_Titles</vt:lpstr>
      <vt:lpstr>'Unit 3'!Print_Titles</vt:lpstr>
    </vt:vector>
  </TitlesOfParts>
  <Company>CompSciDept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Lederman</dc:creator>
  <cp:lastModifiedBy>Admin</cp:lastModifiedBy>
  <cp:lastPrinted>2009-12-08T17:23:15Z</cp:lastPrinted>
  <dcterms:created xsi:type="dcterms:W3CDTF">2006-11-17T14:15:03Z</dcterms:created>
  <dcterms:modified xsi:type="dcterms:W3CDTF">2009-12-16T15:19:02Z</dcterms:modified>
</cp:coreProperties>
</file>